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D:\03_AGSV\_1 ALLGEMEINES\_Allgemein\"/>
    </mc:Choice>
  </mc:AlternateContent>
  <xr:revisionPtr revIDLastSave="0" documentId="8_{2AD39A0D-6AED-4917-B494-F94BA2B34A4D}" xr6:coauthVersionLast="47" xr6:coauthVersionMax="47" xr10:uidLastSave="{00000000-0000-0000-0000-000000000000}"/>
  <bookViews>
    <workbookView xWindow="-120" yWindow="-120" windowWidth="29040" windowHeight="15840" tabRatio="563" activeTab="1" xr2:uid="{5D269CFF-FBBE-4F58-ACD2-70CBD6F88E24}"/>
  </bookViews>
  <sheets>
    <sheet name="Form-Info" sheetId="10" r:id="rId1"/>
    <sheet name="G1_Gebühren" sheetId="1" r:id="rId2"/>
    <sheet name="SP-2_VereinsK-25" sheetId="2" r:id="rId3"/>
    <sheet name="SP-2_VereinsK-50" sheetId="11" r:id="rId4"/>
    <sheet name="SP-4_Einz-Gru-VerWk" sheetId="4" r:id="rId5"/>
    <sheet name="SP-5_Auszahler" sheetId="5" r:id="rId6"/>
    <sheet name="SP-6_Anderer Stich" sheetId="6" r:id="rId7"/>
    <sheet name="AS-1_Einz-Gru-VerWk" sheetId="7" r:id="rId8"/>
    <sheet name="AS-2_Auszahler" sheetId="8" r:id="rId9"/>
    <sheet name="AS-3_Anderer Stich" sheetId="9" r:id="rId10"/>
  </sheets>
  <definedNames>
    <definedName name="_xlnm.Print_Area" localSheetId="7">'AS-1_Einz-Gru-VerWk'!$A$1:$J$62</definedName>
    <definedName name="_xlnm.Print_Area" localSheetId="8">'AS-2_Auszahler'!$A$1:$J$61</definedName>
    <definedName name="_xlnm.Print_Area" localSheetId="9">'AS-3_Anderer Stich'!$A$1:$J$62</definedName>
    <definedName name="_xlnm.Print_Area" localSheetId="1">G1_Gebühren!$A$1:$J$63</definedName>
    <definedName name="_xlnm.Print_Area" localSheetId="2">'SP-2_VereinsK-25'!$A$1:$J$56</definedName>
    <definedName name="_xlnm.Print_Area" localSheetId="3">'SP-2_VereinsK-50'!$A$1:$J$56</definedName>
    <definedName name="_xlnm.Print_Area" localSheetId="4">'SP-4_Einz-Gru-VerWk'!$A$1:$J$62</definedName>
    <definedName name="_xlnm.Print_Area" localSheetId="5">'SP-5_Auszahler'!$A$1:$J$60</definedName>
    <definedName name="_xlnm.Print_Area" localSheetId="6">'SP-6_Anderer Stich'!$A$1:$J$62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 l="1"/>
  <c r="H19" i="1"/>
  <c r="I18" i="1"/>
  <c r="H18" i="1"/>
  <c r="I16" i="1"/>
  <c r="H16" i="1"/>
  <c r="I15" i="1"/>
  <c r="H15" i="1"/>
  <c r="I17" i="1"/>
  <c r="H17" i="1"/>
  <c r="B59" i="9"/>
  <c r="E40" i="9"/>
  <c r="G39" i="9" s="1"/>
  <c r="G46" i="9" s="1"/>
  <c r="E30" i="9"/>
  <c r="B59" i="7"/>
  <c r="F59" i="7"/>
  <c r="F58" i="7"/>
  <c r="C14" i="7"/>
  <c r="C13" i="7"/>
  <c r="E40" i="7"/>
  <c r="G39" i="7" s="1"/>
  <c r="G46" i="7" s="1"/>
  <c r="E30" i="7"/>
  <c r="F60" i="6"/>
  <c r="B60" i="6"/>
  <c r="F59" i="6"/>
  <c r="E41" i="6"/>
  <c r="G40" i="6" s="1"/>
  <c r="G47" i="6" s="1"/>
  <c r="E31" i="6"/>
  <c r="E31" i="4"/>
  <c r="E41" i="4"/>
  <c r="G40" i="4" s="1"/>
  <c r="G47" i="4" s="1"/>
  <c r="J7" i="7"/>
  <c r="C16" i="11"/>
  <c r="C15" i="11"/>
  <c r="C14" i="11"/>
  <c r="F52" i="11"/>
  <c r="F59" i="9" s="1"/>
  <c r="B52" i="11"/>
  <c r="F51" i="11"/>
  <c r="F58" i="9" s="1"/>
  <c r="C30" i="11"/>
  <c r="E29" i="11"/>
  <c r="E28" i="11"/>
  <c r="E27" i="11"/>
  <c r="E26" i="11"/>
  <c r="E25" i="11"/>
  <c r="E24" i="11"/>
  <c r="E23" i="11"/>
  <c r="E22" i="11"/>
  <c r="J7" i="11"/>
  <c r="C5" i="11"/>
  <c r="C4" i="11"/>
  <c r="C3" i="11"/>
  <c r="E25" i="5"/>
  <c r="E26" i="8"/>
  <c r="C3" i="8"/>
  <c r="J7" i="8"/>
  <c r="C14" i="9"/>
  <c r="C13" i="9"/>
  <c r="C15" i="8"/>
  <c r="C14" i="8"/>
  <c r="C4" i="6"/>
  <c r="C3" i="6"/>
  <c r="C15" i="6"/>
  <c r="C14" i="6"/>
  <c r="C13" i="6"/>
  <c r="G41" i="1"/>
  <c r="H35" i="1" s="1"/>
  <c r="F41" i="1"/>
  <c r="H34" i="1" s="1"/>
  <c r="C41" i="1"/>
  <c r="H33" i="1" s="1"/>
  <c r="B41" i="1"/>
  <c r="C47" i="1" s="1"/>
  <c r="C23" i="9"/>
  <c r="E22" i="9"/>
  <c r="E21" i="9"/>
  <c r="E20" i="9"/>
  <c r="E19" i="9"/>
  <c r="E18" i="9"/>
  <c r="J7" i="9"/>
  <c r="C5" i="9"/>
  <c r="C4" i="9"/>
  <c r="C3" i="9"/>
  <c r="F58" i="8"/>
  <c r="B58" i="8"/>
  <c r="F57" i="8"/>
  <c r="C5" i="8"/>
  <c r="C4" i="8"/>
  <c r="C23" i="7"/>
  <c r="E22" i="7"/>
  <c r="E21" i="7"/>
  <c r="E20" i="7"/>
  <c r="E19" i="7"/>
  <c r="E18" i="7"/>
  <c r="C5" i="7"/>
  <c r="C4" i="7"/>
  <c r="C3" i="7"/>
  <c r="C24" i="6"/>
  <c r="E23" i="6"/>
  <c r="E22" i="6"/>
  <c r="E21" i="6"/>
  <c r="E20" i="6"/>
  <c r="E19" i="6"/>
  <c r="J7" i="6"/>
  <c r="C5" i="6"/>
  <c r="J7" i="5"/>
  <c r="J7" i="4"/>
  <c r="J7" i="2"/>
  <c r="F57" i="5"/>
  <c r="F56" i="5"/>
  <c r="B57" i="5"/>
  <c r="C5" i="5"/>
  <c r="C4" i="5"/>
  <c r="C3" i="5"/>
  <c r="C16" i="5"/>
  <c r="C15" i="5"/>
  <c r="C14" i="5"/>
  <c r="F60" i="4"/>
  <c r="F59" i="4"/>
  <c r="B60" i="4"/>
  <c r="C5" i="4"/>
  <c r="C4" i="4"/>
  <c r="C3" i="4"/>
  <c r="C15" i="4"/>
  <c r="C14" i="4"/>
  <c r="C13" i="4"/>
  <c r="C24" i="4"/>
  <c r="E23" i="4"/>
  <c r="E22" i="4"/>
  <c r="E20" i="4"/>
  <c r="E19" i="4"/>
  <c r="E21" i="4"/>
  <c r="C15" i="2"/>
  <c r="C14" i="2"/>
  <c r="C29" i="2"/>
  <c r="E28" i="2"/>
  <c r="E27" i="2"/>
  <c r="E26" i="2"/>
  <c r="E25" i="2"/>
  <c r="E24" i="2"/>
  <c r="E23" i="2"/>
  <c r="E22" i="2"/>
  <c r="E21" i="2"/>
  <c r="B27" i="1"/>
  <c r="I27" i="1"/>
  <c r="H27" i="1"/>
  <c r="E27" i="1"/>
  <c r="D27" i="1"/>
  <c r="C27" i="1"/>
  <c r="G14" i="5" l="1"/>
  <c r="E24" i="5" s="1"/>
  <c r="E13" i="7"/>
  <c r="C17" i="11"/>
  <c r="A34" i="11" s="1"/>
  <c r="E30" i="11"/>
  <c r="E40" i="11" s="1"/>
  <c r="E42" i="11" s="1"/>
  <c r="G14" i="8"/>
  <c r="G26" i="8" s="1"/>
  <c r="E23" i="9"/>
  <c r="G30" i="9" s="1"/>
  <c r="E23" i="7"/>
  <c r="G30" i="7" s="1"/>
  <c r="E24" i="6"/>
  <c r="G31" i="6" s="1"/>
  <c r="H36" i="1"/>
  <c r="E47" i="1" s="1"/>
  <c r="H20" i="1"/>
  <c r="I20" i="1"/>
  <c r="E13" i="9"/>
  <c r="G23" i="9" s="1"/>
  <c r="C46" i="1"/>
  <c r="C49" i="1" s="1"/>
  <c r="D47" i="1"/>
  <c r="E13" i="6"/>
  <c r="J16" i="1"/>
  <c r="J18" i="1"/>
  <c r="J15" i="1"/>
  <c r="J17" i="1"/>
  <c r="E13" i="4"/>
  <c r="G24" i="4" s="1"/>
  <c r="E24" i="4"/>
  <c r="G31" i="4" s="1"/>
  <c r="C16" i="2"/>
  <c r="A33" i="2" s="1"/>
  <c r="E29" i="2"/>
  <c r="E39" i="2" s="1"/>
  <c r="E41" i="2" s="1"/>
  <c r="J19" i="1"/>
  <c r="C5" i="2"/>
  <c r="C4" i="2"/>
  <c r="C3" i="2"/>
  <c r="F52" i="2"/>
  <c r="F51" i="2"/>
  <c r="B52" i="2"/>
  <c r="E25" i="8" l="1"/>
  <c r="E27" i="8" s="1"/>
  <c r="E29" i="8"/>
  <c r="G33" i="8" s="1"/>
  <c r="E28" i="5"/>
  <c r="G32" i="5" s="1"/>
  <c r="E26" i="5"/>
  <c r="G23" i="7"/>
  <c r="G24" i="6"/>
  <c r="E46" i="1"/>
  <c r="E49" i="1" s="1"/>
  <c r="D53" i="1" s="1"/>
  <c r="I53" i="1" s="1"/>
  <c r="J20" i="1"/>
  <c r="D52" i="1"/>
  <c r="I52" i="1" s="1"/>
  <c r="D51" i="1"/>
  <c r="I51" i="1" s="1"/>
  <c r="G25" i="5" l="1"/>
  <c r="I5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C5" authorId="0" shapeId="0" xr:uid="{7B9AE752-D087-4DF6-8B18-578F711DD973}">
      <text>
        <r>
          <rPr>
            <sz val="9"/>
            <color indexed="81"/>
            <rFont val="Segoe UI"/>
            <family val="2"/>
          </rPr>
          <t xml:space="preserve">Schiessanlass eintragen
</t>
        </r>
      </text>
    </comment>
    <comment ref="C6" authorId="0" shapeId="0" xr:uid="{CC17EA5E-5A67-42B1-901B-123E261C5C9A}">
      <text>
        <r>
          <rPr>
            <sz val="9"/>
            <color indexed="81"/>
            <rFont val="Segoe UI"/>
            <family val="2"/>
          </rPr>
          <t xml:space="preserve">Organisator eintragen
</t>
        </r>
      </text>
    </comment>
    <comment ref="C7" authorId="0" shapeId="0" xr:uid="{A93E5485-8CD5-4CCF-A922-2470A203A01B}">
      <text>
        <r>
          <rPr>
            <sz val="8"/>
            <color indexed="81"/>
            <rFont val="Arial"/>
            <family val="2"/>
          </rPr>
          <t>Ort und Daten eintragen</t>
        </r>
      </text>
    </comment>
    <comment ref="J9" authorId="0" shapeId="0" xr:uid="{633082F8-4C65-4B32-B4C7-0752C3BBE79B}">
      <text>
        <r>
          <rPr>
            <sz val="9"/>
            <color indexed="81"/>
            <rFont val="Segoe UI"/>
            <family val="2"/>
          </rPr>
          <t xml:space="preserve">Jahrzahl eintragen
</t>
        </r>
      </text>
    </comment>
    <comment ref="D14" authorId="0" shapeId="0" xr:uid="{BDE5F997-486F-4D1B-9990-C47B7F58091A}">
      <text>
        <r>
          <rPr>
            <sz val="8"/>
            <color indexed="81"/>
            <rFont val="Arial"/>
            <family val="2"/>
          </rPr>
          <t>Distanz eintragen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14" authorId="0" shapeId="0" xr:uid="{1719B8D5-E4DD-4548-B6C7-EC14FFF95CCB}">
      <text>
        <r>
          <rPr>
            <sz val="8"/>
            <color indexed="81"/>
            <rFont val="Arial"/>
            <family val="2"/>
          </rPr>
          <t>Scheibenart eintragen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F14" authorId="0" shapeId="0" xr:uid="{81185349-CCDE-423D-8190-19B060906AD4}">
      <text>
        <r>
          <rPr>
            <sz val="8"/>
            <color indexed="81"/>
            <rFont val="Arial"/>
            <family val="2"/>
          </rPr>
          <t xml:space="preserve">Anzahl Probeschüsse.
Wenn keine Probeschüsse "0" 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8"/>
            <color indexed="81"/>
            <rFont val="Segoe UI"/>
            <family val="2"/>
          </rPr>
          <t>eintragen.</t>
        </r>
      </text>
    </comment>
    <comment ref="G14" authorId="0" shapeId="0" xr:uid="{8B893366-9B87-4DD2-A4CE-60836EB1708A}">
      <text>
        <r>
          <rPr>
            <sz val="8"/>
            <color indexed="81"/>
            <rFont val="Arial"/>
            <family val="2"/>
          </rPr>
          <t>Bei Programmen, die im Hauptstich integriert sind "0" eintragen.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22" authorId="0" shapeId="0" xr:uid="{4FCCD78C-9945-495B-B5C6-41372600C36F}">
      <text>
        <r>
          <rPr>
            <sz val="8"/>
            <color indexed="81"/>
            <rFont val="Arial"/>
            <family val="2"/>
          </rPr>
          <t>Total Teilnehmer vom
Hauptstich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38" authorId="0" shapeId="0" xr:uid="{C74C856E-B8BB-4924-90C3-A047F0914A84}">
      <text>
        <r>
          <rPr>
            <sz val="8"/>
            <color indexed="81"/>
            <rFont val="Arial"/>
            <family val="2"/>
          </rPr>
          <t>Total Teilnehmer vom Hauptstich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C45" authorId="0" shapeId="0" xr:uid="{32896359-8CF7-4A4B-B8D4-27FEA4A4F07D}">
      <text>
        <r>
          <rPr>
            <sz val="8"/>
            <color indexed="81"/>
            <rFont val="Arial"/>
            <family val="2"/>
          </rPr>
          <t>Anzahl Teilnehmer
Hauptstich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45" authorId="0" shapeId="0" xr:uid="{10CBDDB7-37C3-4737-B098-A526C3801603}">
      <text>
        <r>
          <rPr>
            <sz val="8"/>
            <color indexed="81"/>
            <rFont val="Arial"/>
            <family val="2"/>
          </rPr>
          <t xml:space="preserve">Gesamtmunitions-Verbrauch 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<sst xmlns="http://schemas.openxmlformats.org/spreadsheetml/2006/main" count="553" uniqueCount="187">
  <si>
    <t>Bezeichnung:</t>
  </si>
  <si>
    <t>Organisator:</t>
  </si>
  <si>
    <t>Ort und Datum:</t>
  </si>
  <si>
    <t>Munition:</t>
  </si>
  <si>
    <t>VereinsK 25m</t>
  </si>
  <si>
    <t>VereinsK 50m</t>
  </si>
  <si>
    <t>Auszahlungsstich</t>
  </si>
  <si>
    <t>Anderer Stich</t>
  </si>
  <si>
    <t>Teilnehmer:</t>
  </si>
  <si>
    <t>FP</t>
  </si>
  <si>
    <t>RF/CF</t>
  </si>
  <si>
    <t>OP</t>
  </si>
  <si>
    <t>Total</t>
  </si>
  <si>
    <t>An KLS Verbrauch KK Munition</t>
  </si>
  <si>
    <t>Abgaben an SSV</t>
  </si>
  <si>
    <t>Abgaben an AGSV</t>
  </si>
  <si>
    <t>Ausbildungsbeitrag</t>
  </si>
  <si>
    <t>Die Richtigkeit bestätigt:</t>
  </si>
  <si>
    <t>Präsident:</t>
  </si>
  <si>
    <t>Sportgerät</t>
  </si>
  <si>
    <t>Chef Rechnungsbüro:</t>
  </si>
  <si>
    <t>Datum:</t>
  </si>
  <si>
    <t>Auszahler</t>
  </si>
  <si>
    <t>Kopie an Bezirksschützenverband erst nach der Genehmigung der Abrechnung durch den RL Abrechnung</t>
  </si>
  <si>
    <t>Verbandsgebühren:</t>
  </si>
  <si>
    <t>Distanz</t>
  </si>
  <si>
    <t>Scheibe</t>
  </si>
  <si>
    <t>Progr.</t>
  </si>
  <si>
    <t>Abrechnungsformular</t>
  </si>
  <si>
    <t>Dok. Nr. 61.51.06</t>
  </si>
  <si>
    <t>Schiessanlässe Pistole 25 / 50m</t>
  </si>
  <si>
    <t>"Disziplin "Sport":</t>
  </si>
  <si>
    <t>Disziplin "Auflage":</t>
  </si>
  <si>
    <t>VereinsK 25</t>
  </si>
  <si>
    <t>VereinsK 50</t>
  </si>
  <si>
    <t>Abrechnung Vereinskonkurrenz 25m</t>
  </si>
  <si>
    <t>Disziplin "Sport"</t>
  </si>
  <si>
    <t>Anzahl</t>
  </si>
  <si>
    <t>Pro Teilnehmer an SSV</t>
  </si>
  <si>
    <t>Pro Teilnehmer an AGSV</t>
  </si>
  <si>
    <t>Anzahl Teilnehmer</t>
  </si>
  <si>
    <t>RF / CF / FP</t>
  </si>
  <si>
    <t>Abzügl. U21</t>
  </si>
  <si>
    <t>Total Gebühren</t>
  </si>
  <si>
    <t>Auszeichnungen:</t>
  </si>
  <si>
    <t>Kranzkarte CHF 6.00</t>
  </si>
  <si>
    <t>Kranzkarte CHF 8.00</t>
  </si>
  <si>
    <t>Kranzkarte CHF 10.00</t>
  </si>
  <si>
    <t>Kranzkarte CHF 12.00</t>
  </si>
  <si>
    <t>Kranzkarte CHF 15.00</t>
  </si>
  <si>
    <t>Besonderes</t>
  </si>
  <si>
    <t>Art</t>
  </si>
  <si>
    <t>Wert</t>
  </si>
  <si>
    <t>Kranz:</t>
  </si>
  <si>
    <t>Naturalgabe</t>
  </si>
  <si>
    <t>%</t>
  </si>
  <si>
    <t>Teilnahmekosten lt. Schiessplan</t>
  </si>
  <si>
    <t>Wert der Auszeichnungen</t>
  </si>
  <si>
    <t>Total Auszahlungen</t>
  </si>
  <si>
    <t>Zusätzliche Auszahlungen gemäss Rangliste</t>
  </si>
  <si>
    <t>Auszeichnungsquote in Prozent:</t>
  </si>
  <si>
    <t>Abrechnung Vereinskonkurrenz 50m</t>
  </si>
  <si>
    <t>Auszahlungen:</t>
  </si>
  <si>
    <t>Abrechnung Einzel-, Gruppen-, Vereinswettkampf</t>
  </si>
  <si>
    <t>Einzel Auszeichnungen:</t>
  </si>
  <si>
    <t>Kranzkarte KK6</t>
  </si>
  <si>
    <t>Kranzkarte KK8</t>
  </si>
  <si>
    <t>Kranzkarte KK10</t>
  </si>
  <si>
    <t>Auszeichnungsquote in %</t>
  </si>
  <si>
    <t>Pflichtauszahlung</t>
  </si>
  <si>
    <t>Abrechnung Auszahlungsstich</t>
  </si>
  <si>
    <t>Anzahl Teilnehmer:</t>
  </si>
  <si>
    <t>Teilnahmekosten:</t>
  </si>
  <si>
    <t>Felder enthalten Formeln und sind schreibgeschützt</t>
  </si>
  <si>
    <t>Anzahl vollständige Gruppen:</t>
  </si>
  <si>
    <t>Abrechnung Gruppenwettkampf:</t>
  </si>
  <si>
    <t>Sämtliche Unterlagen an Josef Huser, Riedmatt 6, 5623 Boswil</t>
  </si>
  <si>
    <t>Den Betrag nicht überweisen. Der AGSV stellt Rechnung</t>
  </si>
  <si>
    <t>Eintrag erforderlich bzw. möglich</t>
  </si>
  <si>
    <t>FP/RF/CF</t>
  </si>
  <si>
    <t>Abrechnung  "Anderer Stich"</t>
  </si>
  <si>
    <t>Teilnehmer</t>
  </si>
  <si>
    <t>Munition FP/RF/CF</t>
  </si>
  <si>
    <t>Disziplin "Auflage"</t>
  </si>
  <si>
    <t>Total Teiln.</t>
  </si>
  <si>
    <t>Einzel-, Gruppen-, VereinsWK</t>
  </si>
  <si>
    <t>Einzel-, Gruppen-, Vereinswettkampf</t>
  </si>
  <si>
    <t>Relevant für Verbandsabgaben:</t>
  </si>
  <si>
    <t>Probe</t>
  </si>
  <si>
    <t>Abrechnung Verbands- und Munitionsabgaben:</t>
  </si>
  <si>
    <t>Probeschüss</t>
  </si>
  <si>
    <t>Hauptstich  "Sport"</t>
  </si>
  <si>
    <t>Hauptstich  "Auflage"</t>
  </si>
  <si>
    <t>Teiln. "Sport" u. "Auflage"</t>
  </si>
  <si>
    <t>Mail: josef.huser@agsv.ch</t>
  </si>
  <si>
    <t>Total Munition</t>
  </si>
  <si>
    <t xml:space="preserve">Anzahl </t>
  </si>
  <si>
    <t>Total Teilnehmer</t>
  </si>
  <si>
    <t>Einzel Auszeichnungen / Auszeichnungsquote:</t>
  </si>
  <si>
    <t>Einzel Auszeichnungen / Auszeichnungsquote in %:</t>
  </si>
  <si>
    <t>Anleitung:</t>
  </si>
  <si>
    <t>Sämtliche Blätter sind mit einem Kennwort geschützt.</t>
  </si>
  <si>
    <t xml:space="preserve"> Bitte mit dem Cursor auf die Felder mit roten Ecken fahren, es sind Hilfstexte hinterlegt. </t>
  </si>
  <si>
    <t>Blau markierte Felder sind nicht geschützt und können bearbeitet werden.</t>
  </si>
  <si>
    <t xml:space="preserve">Aufbau des Formulars </t>
  </si>
  <si>
    <t>A)</t>
  </si>
  <si>
    <t>D)</t>
  </si>
  <si>
    <t xml:space="preserve">Das Abrechnungsformular ist eine EXCEL-Tabelle und besteht aus 9 Blättern: </t>
  </si>
  <si>
    <t>B)</t>
  </si>
  <si>
    <t>C)</t>
  </si>
  <si>
    <t>E)</t>
  </si>
  <si>
    <t>SP-1_Abrechnung Vereinskonkurrenz 25m</t>
  </si>
  <si>
    <t>SP-2_Abrechnung Vereinskonkurrenz 50m</t>
  </si>
  <si>
    <t xml:space="preserve"> Beschreibung der einzelnen Blätter</t>
  </si>
  <si>
    <t>Sport-Schiessen</t>
  </si>
  <si>
    <t>Auflageschiessen</t>
  </si>
  <si>
    <t>Grüne Felder enthalten geschützte Formeln und können nicht bearbeitet werden. Die Werte werden automatisch generiert.</t>
  </si>
  <si>
    <t xml:space="preserve">Dieses Blatt muss für jeden Schiessanlass ausgefüllt werden. </t>
  </si>
  <si>
    <t xml:space="preserve">Mit diesen Werten kann die Abteilung Finanzen des AGSV die anfallenden Abgaben an die Organisatoren fakturieren. </t>
  </si>
  <si>
    <t xml:space="preserve">Zusätzlich dient dieses Blatt der Erfassung des Munitionsverbrauchs, Teilnehmerzahlen (Total Teilnehmende und Teilnehmende pro Stich). </t>
  </si>
  <si>
    <t xml:space="preserve">Im ersten Teil sind die Angaben (Bezeichnung/Organisator und Datum) des Schiess-Anlasses einzutragen. </t>
  </si>
  <si>
    <t xml:space="preserve">SP-4_Abrechnung Auszahlungsstich </t>
  </si>
  <si>
    <t>SP-3_Abrechnung Einzel-, Gruppen- und Vereinswettkampf</t>
  </si>
  <si>
    <t xml:space="preserve">SP-5_Abrechnung „Andere Stiche“ (Mouchenjoker u. s. ä.) </t>
  </si>
  <si>
    <t xml:space="preserve">Dieses Blatt ist für die Abrechnung des Stichs Vereinskonkurrenz 25m auszufüllen. </t>
  </si>
  <si>
    <t xml:space="preserve">1. die Angaben des Schiessanlasses und die Teilnehmerzahlen werden aus dem Blatt „G1_Verbandsgebühren“ automatisch übernommen </t>
  </si>
  <si>
    <t xml:space="preserve">2. die Anzahl und der Wert gemäss Schiessplan der abgegebenen Kränze/Gaben sind einzutragen </t>
  </si>
  <si>
    <t xml:space="preserve">3. die Anzahl und die Kosten für die abgegebenen Kranzkarten sind einzutragen </t>
  </si>
  <si>
    <t xml:space="preserve">aus 2. und 3. wird der Auszahlungsbetrag errechnet </t>
  </si>
  <si>
    <t xml:space="preserve">4. Teilnahmegebühr und Doppelgeld gemäss bewilligtem Schiessplan sind in den vorgesehenen Feldern einzutragen </t>
  </si>
  <si>
    <t xml:space="preserve">5. Im Feld „Auszahlungen gem. Rangliste“ ist der tatsächlich ausbezahlte Betrag einzutragen. </t>
  </si>
  <si>
    <t xml:space="preserve">Dieses Blatt muss nur ausgefüllt werden wenn dieser Stich angeboten wurde. </t>
  </si>
  <si>
    <t xml:space="preserve">Dieses Blatt ist für die Abrechnung des Stichs Vereinskonkurrenz 50m auszufüllen. </t>
  </si>
  <si>
    <t xml:space="preserve">Dieses Blatt ist für die Abrechnung des Einzel-,Gruppen- und Vereinswettkampfs auszufüllen. </t>
  </si>
  <si>
    <t xml:space="preserve">mit Doppelgeld und Anzahl Teilnehmer wird die Pflichtauszahlungs-Summe (60% des Doppelgelds gemäss RSpS) </t>
  </si>
  <si>
    <t xml:space="preserve">5. Im Feld „Auszahlungen gem. Rangliste“ ist der tatsächlich ausbezahlte Betrag einzutragen </t>
  </si>
  <si>
    <t xml:space="preserve">Dieses Blatt ist für die Abrechnung des Auszahlungsstichs auszufüllen. </t>
  </si>
  <si>
    <t xml:space="preserve">1. die Angaben des Schiessanlasses und die Teilnehmerzahlen werden aus dem Blatt „G1_Verbansgebühren“ automatisch übernommen </t>
  </si>
  <si>
    <t xml:space="preserve">2. Teilnahmegebühr und Doppelgeld gemäss bewilligtem Schiessplan sind in den vorgesehenen Feldern einzutragen </t>
  </si>
  <si>
    <t xml:space="preserve">mit Doppelgeld und Anzahl Teilnehmer wird die Pflichtauszahlungssumme (60% des Doppelgelds gemäss RSpS) </t>
  </si>
  <si>
    <t xml:space="preserve">3. Im Feld „Auszahlungen gem. Rangliste“ ist der tatsächlich ausbezahlte Betrag einzutragen </t>
  </si>
  <si>
    <t xml:space="preserve">Dieser Betrag setzt sich wie folgt zusammen: - Auszahlungen an Teilnehmende </t>
  </si>
  <si>
    <t xml:space="preserve">Dieses Blatt ist für die Abrechnung der übrigen Stiche auszufüllen. </t>
  </si>
  <si>
    <t xml:space="preserve">1. die Angaben des Schiessanlasses und die Teilnehmerzahlen werden aus dem Blatt „A-Abgaben-Gebühren“ automatisch übernommen </t>
  </si>
  <si>
    <t xml:space="preserve">3. die Anzahl und die Kosten für die abgegebenen Kranzkarten sind einzutragen è aus 2. und 3. wird der Auszahlungsbetrag errechnet </t>
  </si>
  <si>
    <t xml:space="preserve">Im Feld „Auszahlungen gem. Rangliste“ ist der tatsächlich ausbezahlte Betrag einzutragen </t>
  </si>
  <si>
    <t xml:space="preserve">Dieses Blatt muss nur ausgefüllt werden wenn ein anderer als die unter SP-1 bis SP-4 genannten Stich angeboten wurde. </t>
  </si>
  <si>
    <t>AS-1_Abrechnung Einzel-, Gruppen- und Vereinswettkampf</t>
  </si>
  <si>
    <t xml:space="preserve">AS-2_Abrechnung Auszahlungsstich </t>
  </si>
  <si>
    <t xml:space="preserve">AS-3_Abrechnung „Andere Stiche“ (Mouchenjoker u. s. ä.) </t>
  </si>
  <si>
    <t>G-1</t>
  </si>
  <si>
    <t>SP-2</t>
  </si>
  <si>
    <t>SP-3</t>
  </si>
  <si>
    <t>SP-4</t>
  </si>
  <si>
    <t>SP-5</t>
  </si>
  <si>
    <t>SP-6</t>
  </si>
  <si>
    <t>Abrechnung Einzel-, Gruppen, Vereinswettkampf</t>
  </si>
  <si>
    <t xml:space="preserve">Abrechnung "Andere Stiche" (z.B. Mouchenpoker usw.) </t>
  </si>
  <si>
    <t>Abrechnung Verbandsgebühren  für "Sport- und Auflageschiessen".</t>
  </si>
  <si>
    <t>AS-1</t>
  </si>
  <si>
    <t>AS-2</t>
  </si>
  <si>
    <t>AS-3</t>
  </si>
  <si>
    <t xml:space="preserve">G-1_Verbandsgebühren </t>
  </si>
  <si>
    <t>Benutzerinfo Abrechnungsformular</t>
  </si>
  <si>
    <r>
      <t xml:space="preserve">Pistole 25/50m                                                                                       </t>
    </r>
    <r>
      <rPr>
        <b/>
        <sz val="8"/>
        <color theme="0"/>
        <rFont val="Verdana"/>
        <family val="2"/>
      </rPr>
      <t>Dok. Nr. 61.51.06</t>
    </r>
  </si>
  <si>
    <t>Total der Teilnahmegebühren</t>
  </si>
  <si>
    <t>Teilnahmegebühr pro Teilnehmer gem. Schiessplan</t>
  </si>
  <si>
    <t>Auszahlungen gemäss der Rangliste</t>
  </si>
  <si>
    <t>Nachzahlung:</t>
  </si>
  <si>
    <t>Nachzahlung</t>
  </si>
  <si>
    <t>Auszahlungsstich: 60% Pflichtauszahlung der Teilnahmegebühren bzw. Doppel- oder Kontrollgelder</t>
  </si>
  <si>
    <t>Teilnahmekosten Gruppen</t>
  </si>
  <si>
    <t>Total der Gruppendoppel</t>
  </si>
  <si>
    <t>Teilnahmekosten / Auszahlungen:</t>
  </si>
  <si>
    <t>Gruppenwettkampf: 60% Pflichtauszahlung der Teilnahmekosten für Gruppen</t>
  </si>
  <si>
    <t>Gaben</t>
  </si>
  <si>
    <t>Gaben für die ersten Ränge</t>
  </si>
  <si>
    <t>Gaben für die Kategorienensieger</t>
  </si>
  <si>
    <t xml:space="preserve">Weitere Gaben </t>
  </si>
  <si>
    <t>Spezial-Gaben gemäss Schiessplan und Rangliste:</t>
  </si>
  <si>
    <t>Total Zusatzgaben</t>
  </si>
  <si>
    <t>Total Gaben</t>
  </si>
  <si>
    <t>Auszahlung gemäss Gruppenrangliste</t>
  </si>
  <si>
    <t>Nachweis:</t>
  </si>
  <si>
    <t>Eintrag erforderlich oder möglich</t>
  </si>
  <si>
    <t>Muss belegt werden. Bei Minusbetrag ist keine Nachzahlung erforderlich</t>
  </si>
  <si>
    <t>Muss belegt werden. Bei Minusbetrag keine Nachzahlung erforderlich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</si>
</sst>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CHF&quot;\ #,##0;[Red]&quot;CHF&quot;\ \-#,##0"/>
    <numFmt numFmtId="8" formatCode="&quot;CHF&quot;\ #,##0.00;[Red]&quot;CHF&quot;\ \-#,##0.00"/>
    <numFmt numFmtId="164" formatCode="0.000"/>
  </numFmts>
  <fonts count="59" x14ac:knownFonts="1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sz val="11"/>
      <color rgb="FFFF0000"/>
      <name val="Aptos Narrow"/>
      <family val="2"/>
      <scheme val="minor"/>
    </font>
    <font>
      <sz val="9.5"/>
      <color theme="1"/>
      <name val="Arial"/>
      <family val="2"/>
    </font>
    <font>
      <sz val="9.5"/>
      <color theme="1"/>
      <name val="Aptos Narrow"/>
      <family val="2"/>
      <scheme val="minor"/>
    </font>
    <font>
      <b/>
      <sz val="9.5"/>
      <color theme="1"/>
      <name val="Arial"/>
      <family val="2"/>
    </font>
    <font>
      <b/>
      <sz val="9.5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theme="0"/>
      <name val="Verdana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sz val="8"/>
      <color theme="0"/>
      <name val="Verdana"/>
      <family val="2"/>
    </font>
    <font>
      <i/>
      <sz val="9.5"/>
      <color theme="1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rgb="FFFF0000"/>
      <name val="Arial"/>
      <family val="2"/>
    </font>
    <font>
      <sz val="9"/>
      <color theme="1"/>
      <name val="Aptos Narrow"/>
      <family val="2"/>
      <scheme val="minor"/>
    </font>
    <font>
      <sz val="9"/>
      <color indexed="81"/>
      <name val="Segoe UI"/>
      <family val="2"/>
    </font>
    <font>
      <sz val="11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i/>
      <sz val="9"/>
      <color theme="1"/>
      <name val="Arial"/>
      <family val="2"/>
    </font>
    <font>
      <b/>
      <sz val="9"/>
      <color rgb="FFFF0000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name val="Aptos Narrow"/>
      <family val="2"/>
      <scheme val="minor"/>
    </font>
    <font>
      <b/>
      <sz val="9"/>
      <name val="Arial"/>
      <family val="2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sz val="10"/>
      <color rgb="FFFF0000"/>
      <name val="Arial"/>
      <family val="2"/>
    </font>
    <font>
      <sz val="8"/>
      <color theme="1"/>
      <name val="Aptos Narrow"/>
      <family val="2"/>
      <scheme val="minor"/>
    </font>
    <font>
      <i/>
      <sz val="8"/>
      <color theme="1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/>
      <name val="Aptos Narrow"/>
      <family val="2"/>
      <scheme val="minor"/>
    </font>
    <font>
      <sz val="8"/>
      <color rgb="FFFF0000"/>
      <name val="Aptos Narrow"/>
      <family val="2"/>
      <scheme val="minor"/>
    </font>
    <font>
      <sz val="8"/>
      <name val="Arial"/>
      <family val="2"/>
    </font>
    <font>
      <sz val="8"/>
      <name val="Aptos Narrow"/>
      <family val="2"/>
      <scheme val="minor"/>
    </font>
    <font>
      <sz val="8.5"/>
      <color rgb="FFFF0000"/>
      <name val="Arial"/>
      <family val="2"/>
    </font>
    <font>
      <sz val="9"/>
      <color indexed="81"/>
      <name val="Segoe UI"/>
      <charset val="1"/>
    </font>
    <font>
      <sz val="8"/>
      <color indexed="81"/>
      <name val="Arial"/>
      <family val="2"/>
    </font>
    <font>
      <sz val="8"/>
      <color indexed="81"/>
      <name val="Segoe UI"/>
      <family val="2"/>
    </font>
    <font>
      <b/>
      <sz val="11"/>
      <color theme="0"/>
      <name val="Verdana"/>
      <family val="2"/>
    </font>
    <font>
      <b/>
      <sz val="8"/>
      <color theme="0"/>
      <name val="Verdana"/>
      <family val="2"/>
    </font>
    <font>
      <b/>
      <sz val="10"/>
      <color rgb="FFFF0000"/>
      <name val="Aptos Narrow"/>
      <family val="2"/>
      <scheme val="minor"/>
    </font>
    <font>
      <sz val="9"/>
      <color theme="3" tint="0.89999084444715716"/>
      <name val="Arial"/>
      <family val="2"/>
    </font>
    <font>
      <sz val="9"/>
      <color rgb="FFFF0000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mediumGray"/>
    </fill>
    <fill>
      <patternFill patternType="solid">
        <fgColor theme="6" tint="0.79998168889431442"/>
        <bgColor indexed="64"/>
      </patternFill>
    </fill>
    <fill>
      <patternFill patternType="solid">
        <fgColor theme="3" tint="0.8999603259376811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460">
    <xf numFmtId="0" fontId="0" fillId="0" borderId="0" xfId="0"/>
    <xf numFmtId="8" fontId="20" fillId="7" borderId="1" xfId="0" applyNumberFormat="1" applyFont="1" applyFill="1" applyBorder="1"/>
    <xf numFmtId="8" fontId="21" fillId="7" borderId="1" xfId="0" applyNumberFormat="1" applyFont="1" applyFill="1" applyBorder="1"/>
    <xf numFmtId="0" fontId="21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8" fontId="1" fillId="7" borderId="1" xfId="0" applyNumberFormat="1" applyFont="1" applyFill="1" applyBorder="1" applyAlignment="1">
      <alignment horizontal="center"/>
    </xf>
    <xf numFmtId="8" fontId="36" fillId="7" borderId="1" xfId="0" applyNumberFormat="1" applyFont="1" applyFill="1" applyBorder="1" applyAlignment="1">
      <alignment horizontal="center"/>
    </xf>
    <xf numFmtId="8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20" fillId="5" borderId="1" xfId="0" applyFont="1" applyFill="1" applyBorder="1" applyAlignment="1" applyProtection="1">
      <alignment horizontal="center"/>
      <protection locked="0"/>
    </xf>
    <xf numFmtId="8" fontId="20" fillId="5" borderId="1" xfId="0" applyNumberFormat="1" applyFont="1" applyFill="1" applyBorder="1" applyAlignment="1" applyProtection="1">
      <alignment horizontal="center"/>
      <protection locked="0"/>
    </xf>
    <xf numFmtId="0" fontId="36" fillId="5" borderId="1" xfId="0" applyFont="1" applyFill="1" applyBorder="1" applyAlignment="1" applyProtection="1">
      <alignment horizontal="center"/>
      <protection locked="0"/>
    </xf>
    <xf numFmtId="0" fontId="12" fillId="3" borderId="0" xfId="0" applyFont="1" applyFill="1"/>
    <xf numFmtId="0" fontId="13" fillId="3" borderId="0" xfId="0" applyFont="1" applyFill="1"/>
    <xf numFmtId="0" fontId="11" fillId="3" borderId="0" xfId="0" applyFont="1" applyFill="1"/>
    <xf numFmtId="0" fontId="14" fillId="3" borderId="0" xfId="0" applyFont="1" applyFill="1"/>
    <xf numFmtId="0" fontId="1" fillId="0" borderId="0" xfId="0" applyFont="1"/>
    <xf numFmtId="0" fontId="4" fillId="0" borderId="0" xfId="0" applyFont="1"/>
    <xf numFmtId="0" fontId="3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" fillId="0" borderId="0" xfId="0" applyFont="1"/>
    <xf numFmtId="0" fontId="7" fillId="0" borderId="0" xfId="0" applyFont="1" applyAlignment="1">
      <alignment horizontal="center"/>
    </xf>
    <xf numFmtId="0" fontId="9" fillId="2" borderId="13" xfId="0" applyFont="1" applyFill="1" applyBorder="1" applyAlignment="1">
      <alignment vertical="center"/>
    </xf>
    <xf numFmtId="0" fontId="10" fillId="2" borderId="13" xfId="0" applyFont="1" applyFill="1" applyBorder="1" applyAlignment="1">
      <alignment vertical="center"/>
    </xf>
    <xf numFmtId="0" fontId="2" fillId="2" borderId="13" xfId="0" applyFont="1" applyFill="1" applyBorder="1"/>
    <xf numFmtId="0" fontId="0" fillId="2" borderId="13" xfId="0" applyFill="1" applyBorder="1"/>
    <xf numFmtId="0" fontId="45" fillId="0" borderId="0" xfId="0" applyFont="1"/>
    <xf numFmtId="0" fontId="46" fillId="0" borderId="0" xfId="0" applyFont="1"/>
    <xf numFmtId="0" fontId="42" fillId="0" borderId="0" xfId="0" applyFont="1"/>
    <xf numFmtId="0" fontId="4" fillId="0" borderId="1" xfId="0" applyFont="1" applyBorder="1" applyAlignment="1">
      <alignment horizontal="center"/>
    </xf>
    <xf numFmtId="0" fontId="50" fillId="0" borderId="0" xfId="0" applyFont="1"/>
    <xf numFmtId="0" fontId="45" fillId="0" borderId="2" xfId="0" applyFont="1" applyBorder="1"/>
    <xf numFmtId="0" fontId="45" fillId="0" borderId="3" xfId="0" applyFont="1" applyBorder="1"/>
    <xf numFmtId="0" fontId="45" fillId="0" borderId="4" xfId="0" applyFont="1" applyBorder="1"/>
    <xf numFmtId="0" fontId="4" fillId="7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5" fillId="7" borderId="1" xfId="0" applyFont="1" applyFill="1" applyBorder="1" applyAlignment="1">
      <alignment horizontal="center"/>
    </xf>
    <xf numFmtId="0" fontId="45" fillId="2" borderId="1" xfId="0" applyFont="1" applyFill="1" applyBorder="1" applyAlignment="1">
      <alignment horizontal="center"/>
    </xf>
    <xf numFmtId="0" fontId="45" fillId="0" borderId="2" xfId="0" applyFont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5" fillId="0" borderId="6" xfId="0" applyFont="1" applyBorder="1" applyAlignment="1">
      <alignment horizontal="left"/>
    </xf>
    <xf numFmtId="0" fontId="45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2" fillId="0" borderId="6" xfId="0" applyFont="1" applyBorder="1" applyAlignment="1">
      <alignment horizontal="center"/>
    </xf>
    <xf numFmtId="0" fontId="9" fillId="10" borderId="13" xfId="0" applyFont="1" applyFill="1" applyBorder="1" applyAlignment="1">
      <alignment vertical="center"/>
    </xf>
    <xf numFmtId="0" fontId="10" fillId="10" borderId="13" xfId="0" applyFont="1" applyFill="1" applyBorder="1" applyAlignment="1">
      <alignment vertical="center"/>
    </xf>
    <xf numFmtId="0" fontId="42" fillId="10" borderId="13" xfId="0" applyFont="1" applyFill="1" applyBorder="1"/>
    <xf numFmtId="0" fontId="5" fillId="0" borderId="0" xfId="0" applyFont="1"/>
    <xf numFmtId="0" fontId="45" fillId="0" borderId="5" xfId="0" applyFont="1" applyBorder="1"/>
    <xf numFmtId="0" fontId="45" fillId="0" borderId="6" xfId="0" applyFont="1" applyBorder="1"/>
    <xf numFmtId="0" fontId="45" fillId="0" borderId="7" xfId="0" applyFont="1" applyBorder="1"/>
    <xf numFmtId="0" fontId="45" fillId="10" borderId="1" xfId="0" applyFont="1" applyFill="1" applyBorder="1" applyAlignment="1">
      <alignment horizontal="center"/>
    </xf>
    <xf numFmtId="0" fontId="45" fillId="0" borderId="1" xfId="0" applyFont="1" applyBorder="1"/>
    <xf numFmtId="0" fontId="42" fillId="0" borderId="6" xfId="0" applyFont="1" applyBorder="1"/>
    <xf numFmtId="0" fontId="42" fillId="11" borderId="13" xfId="0" applyFont="1" applyFill="1" applyBorder="1"/>
    <xf numFmtId="6" fontId="0" fillId="0" borderId="0" xfId="0" applyNumberFormat="1"/>
    <xf numFmtId="0" fontId="4" fillId="0" borderId="2" xfId="0" applyFont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2" fillId="2" borderId="6" xfId="0" applyFont="1" applyFill="1" applyBorder="1" applyAlignment="1">
      <alignment horizontal="left"/>
    </xf>
    <xf numFmtId="0" fontId="4" fillId="10" borderId="5" xfId="0" applyFont="1" applyFill="1" applyBorder="1" applyAlignment="1">
      <alignment horizontal="left"/>
    </xf>
    <xf numFmtId="0" fontId="42" fillId="10" borderId="6" xfId="0" applyFont="1" applyFill="1" applyBorder="1" applyAlignment="1">
      <alignment horizontal="left"/>
    </xf>
    <xf numFmtId="0" fontId="42" fillId="0" borderId="3" xfId="0" applyFont="1" applyBorder="1" applyAlignment="1">
      <alignment horizontal="left"/>
    </xf>
    <xf numFmtId="8" fontId="4" fillId="7" borderId="1" xfId="0" applyNumberFormat="1" applyFont="1" applyFill="1" applyBorder="1"/>
    <xf numFmtId="0" fontId="5" fillId="0" borderId="9" xfId="0" applyFont="1" applyBorder="1"/>
    <xf numFmtId="0" fontId="47" fillId="0" borderId="9" xfId="0" applyFont="1" applyBorder="1"/>
    <xf numFmtId="0" fontId="42" fillId="0" borderId="9" xfId="0" applyFont="1" applyBorder="1"/>
    <xf numFmtId="8" fontId="45" fillId="0" borderId="0" xfId="0" applyNumberFormat="1" applyFont="1"/>
    <xf numFmtId="0" fontId="48" fillId="0" borderId="0" xfId="0" applyFont="1"/>
    <xf numFmtId="0" fontId="49" fillId="0" borderId="0" xfId="0" applyFont="1"/>
    <xf numFmtId="0" fontId="4" fillId="0" borderId="6" xfId="0" applyFont="1" applyBorder="1"/>
    <xf numFmtId="0" fontId="4" fillId="0" borderId="9" xfId="0" applyFont="1" applyBorder="1"/>
    <xf numFmtId="0" fontId="9" fillId="5" borderId="2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45" fillId="5" borderId="1" xfId="0" applyFont="1" applyFill="1" applyBorder="1" applyAlignment="1" applyProtection="1">
      <alignment horizontal="center"/>
      <protection locked="0"/>
    </xf>
    <xf numFmtId="8" fontId="1" fillId="7" borderId="1" xfId="0" applyNumberFormat="1" applyFont="1" applyFill="1" applyBorder="1"/>
    <xf numFmtId="8" fontId="1" fillId="5" borderId="1" xfId="0" applyNumberFormat="1" applyFont="1" applyFill="1" applyBorder="1" applyAlignment="1" applyProtection="1">
      <alignment horizontal="right"/>
      <protection locked="0"/>
    </xf>
    <xf numFmtId="0" fontId="19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/>
    </xf>
    <xf numFmtId="0" fontId="2" fillId="6" borderId="1" xfId="0" applyFont="1" applyFill="1" applyBorder="1"/>
    <xf numFmtId="8" fontId="3" fillId="7" borderId="1" xfId="0" applyNumberFormat="1" applyFont="1" applyFill="1" applyBorder="1"/>
    <xf numFmtId="0" fontId="8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8" fontId="1" fillId="7" borderId="1" xfId="0" applyNumberFormat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8" xfId="0" applyBorder="1"/>
    <xf numFmtId="0" fontId="7" fillId="0" borderId="8" xfId="0" applyFont="1" applyBorder="1"/>
    <xf numFmtId="14" fontId="16" fillId="0" borderId="8" xfId="0" applyNumberFormat="1" applyFont="1" applyBorder="1" applyAlignment="1">
      <alignment horizontal="left"/>
    </xf>
    <xf numFmtId="14" fontId="17" fillId="0" borderId="8" xfId="0" applyNumberFormat="1" applyFont="1" applyBorder="1" applyAlignment="1">
      <alignment horizontal="left"/>
    </xf>
    <xf numFmtId="0" fontId="16" fillId="0" borderId="8" xfId="0" applyFont="1" applyBorder="1"/>
    <xf numFmtId="0" fontId="17" fillId="0" borderId="8" xfId="0" applyFont="1" applyBorder="1"/>
    <xf numFmtId="0" fontId="3" fillId="7" borderId="1" xfId="0" applyFont="1" applyFill="1" applyBorder="1" applyAlignment="1">
      <alignment horizontal="center"/>
    </xf>
    <xf numFmtId="0" fontId="26" fillId="0" borderId="0" xfId="0" applyFont="1"/>
    <xf numFmtId="0" fontId="27" fillId="7" borderId="4" xfId="0" applyFont="1" applyFill="1" applyBorder="1"/>
    <xf numFmtId="0" fontId="23" fillId="0" borderId="0" xfId="0" applyFont="1"/>
    <xf numFmtId="0" fontId="21" fillId="0" borderId="0" xfId="0" applyFont="1"/>
    <xf numFmtId="0" fontId="28" fillId="0" borderId="0" xfId="0" applyFont="1"/>
    <xf numFmtId="0" fontId="21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top" wrapText="1"/>
    </xf>
    <xf numFmtId="0" fontId="21" fillId="0" borderId="1" xfId="0" applyFont="1" applyBorder="1" applyAlignment="1">
      <alignment horizontal="center"/>
    </xf>
    <xf numFmtId="0" fontId="20" fillId="0" borderId="0" xfId="0" applyFont="1"/>
    <xf numFmtId="164" fontId="18" fillId="0" borderId="0" xfId="0" applyNumberFormat="1" applyFont="1" applyAlignment="1">
      <alignment horizontal="center" vertical="center"/>
    </xf>
    <xf numFmtId="0" fontId="28" fillId="6" borderId="1" xfId="0" applyFont="1" applyFill="1" applyBorder="1"/>
    <xf numFmtId="0" fontId="23" fillId="0" borderId="0" xfId="0" applyFont="1" applyAlignment="1">
      <alignment horizontal="center"/>
    </xf>
    <xf numFmtId="8" fontId="20" fillId="0" borderId="0" xfId="0" applyNumberFormat="1" applyFont="1" applyAlignment="1">
      <alignment horizontal="center"/>
    </xf>
    <xf numFmtId="8" fontId="20" fillId="0" borderId="0" xfId="0" applyNumberFormat="1" applyFont="1"/>
    <xf numFmtId="8" fontId="1" fillId="0" borderId="0" xfId="0" applyNumberFormat="1" applyFont="1"/>
    <xf numFmtId="0" fontId="20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8" fontId="1" fillId="0" borderId="0" xfId="0" applyNumberFormat="1" applyFont="1" applyAlignment="1">
      <alignment horizontal="center"/>
    </xf>
    <xf numFmtId="0" fontId="20" fillId="0" borderId="8" xfId="0" applyFont="1" applyBorder="1" applyAlignment="1">
      <alignment vertical="center"/>
    </xf>
    <xf numFmtId="0" fontId="23" fillId="0" borderId="8" xfId="0" applyFont="1" applyBorder="1" applyAlignment="1">
      <alignment vertical="center"/>
    </xf>
    <xf numFmtId="0" fontId="23" fillId="0" borderId="8" xfId="0" applyFont="1" applyBorder="1"/>
    <xf numFmtId="0" fontId="36" fillId="0" borderId="0" xfId="0" applyFont="1"/>
    <xf numFmtId="0" fontId="35" fillId="0" borderId="0" xfId="0" applyFont="1"/>
    <xf numFmtId="0" fontId="37" fillId="0" borderId="0" xfId="0" applyFont="1"/>
    <xf numFmtId="0" fontId="38" fillId="0" borderId="0" xfId="0" applyFont="1"/>
    <xf numFmtId="0" fontId="22" fillId="0" borderId="0" xfId="0" applyFont="1"/>
    <xf numFmtId="0" fontId="41" fillId="0" borderId="0" xfId="0" applyFont="1"/>
    <xf numFmtId="0" fontId="32" fillId="0" borderId="0" xfId="0" applyFont="1"/>
    <xf numFmtId="0" fontId="6" fillId="0" borderId="0" xfId="0" applyFont="1"/>
    <xf numFmtId="8" fontId="30" fillId="0" borderId="0" xfId="0" applyNumberFormat="1" applyFont="1"/>
    <xf numFmtId="0" fontId="31" fillId="0" borderId="0" xfId="0" applyFont="1"/>
    <xf numFmtId="0" fontId="23" fillId="0" borderId="13" xfId="0" applyFont="1" applyBorder="1"/>
    <xf numFmtId="0" fontId="0" fillId="0" borderId="13" xfId="0" applyBorder="1"/>
    <xf numFmtId="0" fontId="20" fillId="0" borderId="8" xfId="0" applyFont="1" applyBorder="1"/>
    <xf numFmtId="0" fontId="43" fillId="0" borderId="0" xfId="0" applyFont="1"/>
    <xf numFmtId="0" fontId="29" fillId="0" borderId="0" xfId="0" applyFont="1"/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14" fontId="1" fillId="0" borderId="0" xfId="0" applyNumberFormat="1" applyFont="1"/>
    <xf numFmtId="8" fontId="21" fillId="0" borderId="0" xfId="0" applyNumberFormat="1" applyFont="1" applyAlignment="1">
      <alignment horizontal="center"/>
    </xf>
    <xf numFmtId="8" fontId="21" fillId="0" borderId="0" xfId="0" applyNumberFormat="1" applyFont="1"/>
    <xf numFmtId="0" fontId="27" fillId="0" borderId="0" xfId="0" applyFont="1"/>
    <xf numFmtId="0" fontId="2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6" fontId="20" fillId="0" borderId="0" xfId="0" applyNumberFormat="1" applyFont="1" applyAlignment="1">
      <alignment vertical="center"/>
    </xf>
    <xf numFmtId="0" fontId="20" fillId="0" borderId="13" xfId="0" applyFont="1" applyBorder="1"/>
    <xf numFmtId="0" fontId="25" fillId="0" borderId="13" xfId="0" applyFont="1" applyBorder="1"/>
    <xf numFmtId="0" fontId="8" fillId="0" borderId="0" xfId="0" applyFont="1" applyAlignment="1">
      <alignment horizontal="center"/>
    </xf>
    <xf numFmtId="164" fontId="3" fillId="7" borderId="2" xfId="0" applyNumberFormat="1" applyFont="1" applyFill="1" applyBorder="1"/>
    <xf numFmtId="0" fontId="21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164" fontId="3" fillId="0" borderId="0" xfId="0" applyNumberFormat="1" applyFont="1" applyAlignment="1">
      <alignment horizontal="right" vertical="center"/>
    </xf>
    <xf numFmtId="0" fontId="26" fillId="0" borderId="0" xfId="0" applyFont="1" applyAlignment="1">
      <alignment horizontal="right"/>
    </xf>
    <xf numFmtId="0" fontId="45" fillId="0" borderId="1" xfId="0" applyFont="1" applyBorder="1" applyAlignment="1">
      <alignment horizontal="left"/>
    </xf>
    <xf numFmtId="0" fontId="26" fillId="0" borderId="0" xfId="0" quotePrefix="1" applyFont="1"/>
    <xf numFmtId="0" fontId="0" fillId="0" borderId="0" xfId="0" applyAlignment="1">
      <alignment wrapText="1"/>
    </xf>
    <xf numFmtId="0" fontId="27" fillId="0" borderId="0" xfId="0" applyFont="1" applyAlignment="1">
      <alignment wrapText="1"/>
    </xf>
    <xf numFmtId="0" fontId="26" fillId="0" borderId="0" xfId="0" applyFont="1" applyAlignment="1">
      <alignment wrapText="1"/>
    </xf>
    <xf numFmtId="8" fontId="1" fillId="0" borderId="0" xfId="0" applyNumberFormat="1" applyFont="1" applyAlignment="1" applyProtection="1">
      <alignment horizontal="center"/>
      <protection locked="0"/>
    </xf>
    <xf numFmtId="8" fontId="1" fillId="7" borderId="1" xfId="0" applyNumberFormat="1" applyFont="1" applyFill="1" applyBorder="1" applyAlignment="1">
      <alignment horizontal="center" vertical="center"/>
    </xf>
    <xf numFmtId="8" fontId="3" fillId="5" borderId="1" xfId="0" applyNumberFormat="1" applyFont="1" applyFill="1" applyBorder="1" applyAlignment="1" applyProtection="1">
      <alignment horizontal="center"/>
      <protection locked="0"/>
    </xf>
    <xf numFmtId="0" fontId="16" fillId="7" borderId="0" xfId="0" applyFont="1" applyFill="1"/>
    <xf numFmtId="0" fontId="17" fillId="7" borderId="0" xfId="0" applyFont="1" applyFill="1"/>
    <xf numFmtId="14" fontId="16" fillId="7" borderId="0" xfId="0" applyNumberFormat="1" applyFont="1" applyFill="1" applyAlignment="1">
      <alignment horizontal="left"/>
    </xf>
    <xf numFmtId="14" fontId="17" fillId="7" borderId="0" xfId="0" applyNumberFormat="1" applyFont="1" applyFill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8" fontId="3" fillId="8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3" xfId="0" applyFont="1" applyBorder="1"/>
    <xf numFmtId="8" fontId="1" fillId="8" borderId="1" xfId="0" applyNumberFormat="1" applyFont="1" applyFill="1" applyBorder="1" applyAlignment="1" applyProtection="1">
      <alignment horizontal="center" vertical="center"/>
      <protection locked="0"/>
    </xf>
    <xf numFmtId="8" fontId="1" fillId="9" borderId="1" xfId="0" applyNumberFormat="1" applyFont="1" applyFill="1" applyBorder="1" applyAlignment="1" applyProtection="1">
      <alignment horizontal="center" vertical="center"/>
      <protection locked="0"/>
    </xf>
    <xf numFmtId="0" fontId="44" fillId="7" borderId="1" xfId="0" applyFont="1" applyFill="1" applyBorder="1" applyAlignment="1">
      <alignment horizontal="center"/>
    </xf>
    <xf numFmtId="0" fontId="45" fillId="5" borderId="2" xfId="0" applyFont="1" applyFill="1" applyBorder="1" applyProtection="1">
      <protection locked="0"/>
    </xf>
    <xf numFmtId="0" fontId="45" fillId="5" borderId="3" xfId="0" applyFont="1" applyFill="1" applyBorder="1" applyProtection="1">
      <protection locked="0"/>
    </xf>
    <xf numFmtId="0" fontId="45" fillId="5" borderId="4" xfId="0" applyFont="1" applyFill="1" applyBorder="1" applyProtection="1">
      <protection locked="0"/>
    </xf>
    <xf numFmtId="0" fontId="35" fillId="5" borderId="2" xfId="0" applyFont="1" applyFill="1" applyBorder="1" applyAlignment="1">
      <alignment vertical="center"/>
    </xf>
    <xf numFmtId="0" fontId="26" fillId="5" borderId="3" xfId="0" applyFont="1" applyFill="1" applyBorder="1" applyAlignment="1">
      <alignment vertical="center"/>
    </xf>
    <xf numFmtId="0" fontId="26" fillId="5" borderId="4" xfId="0" applyFont="1" applyFill="1" applyBorder="1" applyAlignment="1">
      <alignment vertical="center"/>
    </xf>
    <xf numFmtId="0" fontId="35" fillId="7" borderId="2" xfId="0" applyFont="1" applyFill="1" applyBorder="1" applyAlignment="1">
      <alignment vertical="center"/>
    </xf>
    <xf numFmtId="0" fontId="1" fillId="7" borderId="3" xfId="0" applyFont="1" applyFill="1" applyBorder="1"/>
    <xf numFmtId="0" fontId="1" fillId="7" borderId="4" xfId="0" applyFont="1" applyFill="1" applyBorder="1"/>
    <xf numFmtId="8" fontId="1" fillId="0" borderId="0" xfId="0" applyNumberFormat="1" applyFont="1" applyAlignment="1" applyProtection="1">
      <alignment horizontal="right"/>
      <protection locked="0"/>
    </xf>
    <xf numFmtId="0" fontId="16" fillId="7" borderId="13" xfId="0" applyFont="1" applyFill="1" applyBorder="1"/>
    <xf numFmtId="0" fontId="0" fillId="0" borderId="3" xfId="0" applyBorder="1"/>
    <xf numFmtId="0" fontId="0" fillId="0" borderId="4" xfId="0" applyBorder="1"/>
    <xf numFmtId="8" fontId="36" fillId="0" borderId="0" xfId="0" applyNumberFormat="1" applyFont="1" applyProtection="1">
      <protection locked="0"/>
    </xf>
    <xf numFmtId="8" fontId="34" fillId="0" borderId="0" xfId="0" applyNumberFormat="1" applyFont="1"/>
    <xf numFmtId="0" fontId="40" fillId="0" borderId="0" xfId="0" applyFont="1"/>
    <xf numFmtId="0" fontId="36" fillId="0" borderId="2" xfId="0" applyFont="1" applyBorder="1"/>
    <xf numFmtId="8" fontId="20" fillId="9" borderId="1" xfId="0" applyNumberFormat="1" applyFont="1" applyFill="1" applyBorder="1" applyAlignment="1" applyProtection="1">
      <alignment horizontal="center"/>
      <protection locked="0"/>
    </xf>
    <xf numFmtId="8" fontId="20" fillId="7" borderId="1" xfId="0" applyNumberFormat="1" applyFont="1" applyFill="1" applyBorder="1" applyAlignment="1">
      <alignment horizontal="center"/>
    </xf>
    <xf numFmtId="8" fontId="21" fillId="7" borderId="1" xfId="0" applyNumberFormat="1" applyFont="1" applyFill="1" applyBorder="1" applyAlignment="1">
      <alignment horizontal="center"/>
    </xf>
    <xf numFmtId="8" fontId="20" fillId="0" borderId="0" xfId="0" applyNumberFormat="1" applyFont="1" applyAlignment="1" applyProtection="1">
      <alignment horizontal="center"/>
      <protection locked="0"/>
    </xf>
    <xf numFmtId="8" fontId="34" fillId="0" borderId="0" xfId="0" applyNumberFormat="1" applyFont="1" applyAlignment="1">
      <alignment horizontal="center"/>
    </xf>
    <xf numFmtId="0" fontId="0" fillId="7" borderId="3" xfId="0" applyFill="1" applyBorder="1"/>
    <xf numFmtId="0" fontId="36" fillId="7" borderId="2" xfId="0" applyFont="1" applyFill="1" applyBorder="1"/>
    <xf numFmtId="0" fontId="39" fillId="7" borderId="3" xfId="0" applyFont="1" applyFill="1" applyBorder="1"/>
    <xf numFmtId="0" fontId="36" fillId="9" borderId="2" xfId="0" applyFont="1" applyFill="1" applyBorder="1"/>
    <xf numFmtId="0" fontId="37" fillId="9" borderId="3" xfId="0" applyFont="1" applyFill="1" applyBorder="1"/>
    <xf numFmtId="0" fontId="36" fillId="9" borderId="4" xfId="0" applyFont="1" applyFill="1" applyBorder="1"/>
    <xf numFmtId="0" fontId="23" fillId="7" borderId="4" xfId="0" applyFont="1" applyFill="1" applyBorder="1"/>
    <xf numFmtId="0" fontId="21" fillId="0" borderId="0" xfId="0" applyFont="1" applyAlignment="1">
      <alignment vertical="center"/>
    </xf>
    <xf numFmtId="0" fontId="20" fillId="8" borderId="19" xfId="0" applyFont="1" applyFill="1" applyBorder="1" applyAlignment="1" applyProtection="1">
      <alignment vertical="center"/>
      <protection locked="0"/>
    </xf>
    <xf numFmtId="6" fontId="20" fillId="8" borderId="19" xfId="0" applyNumberFormat="1" applyFont="1" applyFill="1" applyBorder="1" applyAlignment="1" applyProtection="1">
      <alignment vertical="center"/>
      <protection locked="0"/>
    </xf>
    <xf numFmtId="0" fontId="23" fillId="8" borderId="19" xfId="0" applyFont="1" applyFill="1" applyBorder="1" applyProtection="1">
      <protection locked="0"/>
    </xf>
    <xf numFmtId="0" fontId="20" fillId="8" borderId="0" xfId="0" applyFont="1" applyFill="1" applyAlignment="1" applyProtection="1">
      <alignment vertical="center"/>
      <protection locked="0"/>
    </xf>
    <xf numFmtId="6" fontId="20" fillId="8" borderId="0" xfId="0" applyNumberFormat="1" applyFont="1" applyFill="1" applyAlignment="1" applyProtection="1">
      <alignment vertical="center"/>
      <protection locked="0"/>
    </xf>
    <xf numFmtId="0" fontId="23" fillId="8" borderId="0" xfId="0" applyFont="1" applyFill="1" applyProtection="1">
      <protection locked="0"/>
    </xf>
    <xf numFmtId="0" fontId="20" fillId="8" borderId="20" xfId="0" applyFont="1" applyFill="1" applyBorder="1" applyAlignment="1" applyProtection="1">
      <alignment vertical="center"/>
      <protection locked="0"/>
    </xf>
    <xf numFmtId="6" fontId="20" fillId="8" borderId="20" xfId="0" applyNumberFormat="1" applyFont="1" applyFill="1" applyBorder="1" applyAlignment="1" applyProtection="1">
      <alignment vertical="center"/>
      <protection locked="0"/>
    </xf>
    <xf numFmtId="0" fontId="23" fillId="8" borderId="20" xfId="0" applyFont="1" applyFill="1" applyBorder="1" applyProtection="1">
      <protection locked="0"/>
    </xf>
    <xf numFmtId="0" fontId="20" fillId="0" borderId="0" xfId="0" applyFont="1" applyAlignment="1" applyProtection="1">
      <alignment vertical="center"/>
      <protection locked="0"/>
    </xf>
    <xf numFmtId="6" fontId="20" fillId="0" borderId="0" xfId="0" applyNumberFormat="1" applyFont="1" applyAlignment="1" applyProtection="1">
      <alignment vertical="center"/>
      <protection locked="0"/>
    </xf>
    <xf numFmtId="0" fontId="23" fillId="0" borderId="0" xfId="0" applyFont="1" applyProtection="1">
      <protection locked="0"/>
    </xf>
    <xf numFmtId="0" fontId="22" fillId="0" borderId="0" xfId="0" applyFont="1" applyAlignment="1">
      <alignment vertical="center"/>
    </xf>
    <xf numFmtId="8" fontId="22" fillId="0" borderId="0" xfId="0" applyNumberFormat="1" applyFont="1" applyAlignment="1">
      <alignment vertical="center"/>
    </xf>
    <xf numFmtId="0" fontId="27" fillId="7" borderId="4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0" fontId="0" fillId="0" borderId="0" xfId="0"/>
    <xf numFmtId="0" fontId="54" fillId="3" borderId="0" xfId="0" applyFont="1" applyFill="1"/>
    <xf numFmtId="0" fontId="45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45" fillId="7" borderId="2" xfId="0" applyFont="1" applyFill="1" applyBorder="1" applyAlignment="1">
      <alignment horizontal="center"/>
    </xf>
    <xf numFmtId="0" fontId="46" fillId="7" borderId="4" xfId="0" applyFont="1" applyFill="1" applyBorder="1" applyAlignment="1">
      <alignment horizontal="center"/>
    </xf>
    <xf numFmtId="0" fontId="15" fillId="3" borderId="0" xfId="0" applyFont="1" applyFill="1"/>
    <xf numFmtId="0" fontId="3" fillId="5" borderId="9" xfId="0" applyFon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3" fillId="5" borderId="3" xfId="0" applyFont="1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4" fillId="0" borderId="2" xfId="0" applyFont="1" applyBorder="1" applyAlignment="1">
      <alignment horizontal="center"/>
    </xf>
    <xf numFmtId="0" fontId="42" fillId="0" borderId="3" xfId="0" applyFont="1" applyBorder="1" applyAlignment="1">
      <alignment horizontal="center"/>
    </xf>
    <xf numFmtId="0" fontId="42" fillId="0" borderId="4" xfId="0" applyFont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2" fillId="7" borderId="4" xfId="0" applyFont="1" applyFill="1" applyBorder="1" applyAlignment="1">
      <alignment horizontal="center"/>
    </xf>
    <xf numFmtId="0" fontId="4" fillId="5" borderId="2" xfId="0" applyFont="1" applyFill="1" applyBorder="1" applyAlignment="1" applyProtection="1">
      <alignment horizontal="center"/>
      <protection locked="0"/>
    </xf>
    <xf numFmtId="0" fontId="42" fillId="5" borderId="3" xfId="0" applyFont="1" applyFill="1" applyBorder="1" applyAlignment="1" applyProtection="1">
      <alignment horizontal="center"/>
      <protection locked="0"/>
    </xf>
    <xf numFmtId="0" fontId="42" fillId="5" borderId="4" xfId="0" applyFont="1" applyFill="1" applyBorder="1" applyAlignment="1" applyProtection="1">
      <alignment horizontal="center"/>
      <protection locked="0"/>
    </xf>
    <xf numFmtId="0" fontId="46" fillId="7" borderId="3" xfId="0" applyFont="1" applyFill="1" applyBorder="1" applyAlignment="1">
      <alignment horizontal="center"/>
    </xf>
    <xf numFmtId="0" fontId="4" fillId="0" borderId="0" xfId="0" applyFont="1"/>
    <xf numFmtId="0" fontId="42" fillId="0" borderId="0" xfId="0" applyFont="1"/>
    <xf numFmtId="0" fontId="45" fillId="7" borderId="3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2" fillId="0" borderId="0" xfId="0" applyFont="1" applyAlignment="1">
      <alignment horizontal="center"/>
    </xf>
    <xf numFmtId="0" fontId="4" fillId="5" borderId="3" xfId="0" applyFont="1" applyFill="1" applyBorder="1" applyAlignment="1" applyProtection="1">
      <alignment horizontal="center"/>
      <protection locked="0"/>
    </xf>
    <xf numFmtId="0" fontId="4" fillId="5" borderId="4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>
      <alignment horizontal="center"/>
    </xf>
    <xf numFmtId="0" fontId="45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2" fillId="6" borderId="3" xfId="0" applyFont="1" applyFill="1" applyBorder="1" applyAlignment="1">
      <alignment horizontal="center"/>
    </xf>
    <xf numFmtId="0" fontId="42" fillId="6" borderId="4" xfId="0" applyFont="1" applyFill="1" applyBorder="1" applyAlignment="1">
      <alignment horizontal="center"/>
    </xf>
    <xf numFmtId="0" fontId="4" fillId="0" borderId="1" xfId="0" applyFont="1" applyBorder="1"/>
    <xf numFmtId="0" fontId="42" fillId="0" borderId="1" xfId="0" applyFont="1" applyBorder="1"/>
    <xf numFmtId="0" fontId="4" fillId="0" borderId="10" xfId="0" applyFont="1" applyBorder="1"/>
    <xf numFmtId="0" fontId="42" fillId="0" borderId="10" xfId="0" applyFont="1" applyBorder="1"/>
    <xf numFmtId="8" fontId="4" fillId="7" borderId="1" xfId="0" applyNumberFormat="1" applyFont="1" applyFill="1" applyBorder="1"/>
    <xf numFmtId="0" fontId="42" fillId="7" borderId="1" xfId="0" applyFont="1" applyFill="1" applyBorder="1"/>
    <xf numFmtId="8" fontId="4" fillId="7" borderId="10" xfId="0" applyNumberFormat="1" applyFont="1" applyFill="1" applyBorder="1"/>
    <xf numFmtId="0" fontId="42" fillId="7" borderId="10" xfId="0" applyFont="1" applyFill="1" applyBorder="1"/>
    <xf numFmtId="0" fontId="4" fillId="0" borderId="2" xfId="0" applyFont="1" applyBorder="1" applyAlignment="1">
      <alignment horizontal="left"/>
    </xf>
    <xf numFmtId="0" fontId="42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2" fillId="0" borderId="1" xfId="0" applyFont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2" fillId="7" borderId="1" xfId="0" applyFont="1" applyFill="1" applyBorder="1" applyAlignment="1">
      <alignment horizontal="center"/>
    </xf>
    <xf numFmtId="0" fontId="45" fillId="7" borderId="1" xfId="0" applyFont="1" applyFill="1" applyBorder="1" applyAlignment="1">
      <alignment horizontal="center"/>
    </xf>
    <xf numFmtId="0" fontId="46" fillId="7" borderId="1" xfId="0" applyFont="1" applyFill="1" applyBorder="1" applyAlignment="1">
      <alignment horizontal="center"/>
    </xf>
    <xf numFmtId="0" fontId="4" fillId="0" borderId="6" xfId="0" applyFont="1" applyBorder="1" applyAlignment="1">
      <alignment horizontal="right"/>
    </xf>
    <xf numFmtId="0" fontId="0" fillId="0" borderId="6" xfId="0" applyBorder="1" applyAlignment="1">
      <alignment horizontal="right"/>
    </xf>
    <xf numFmtId="8" fontId="3" fillId="7" borderId="17" xfId="0" applyNumberFormat="1" applyFont="1" applyFill="1" applyBorder="1" applyAlignment="1">
      <alignment vertical="center"/>
    </xf>
    <xf numFmtId="0" fontId="27" fillId="7" borderId="18" xfId="0" applyFont="1" applyFill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27" fillId="0" borderId="17" xfId="0" applyFont="1" applyBorder="1" applyAlignment="1">
      <alignment vertical="center"/>
    </xf>
    <xf numFmtId="14" fontId="43" fillId="4" borderId="9" xfId="0" applyNumberFormat="1" applyFont="1" applyFill="1" applyBorder="1" applyAlignment="1" applyProtection="1">
      <alignment horizontal="left"/>
      <protection locked="0"/>
    </xf>
    <xf numFmtId="0" fontId="43" fillId="4" borderId="6" xfId="0" applyFont="1" applyFill="1" applyBorder="1" applyProtection="1">
      <protection locked="0"/>
    </xf>
    <xf numFmtId="0" fontId="43" fillId="4" borderId="9" xfId="0" applyFont="1" applyFill="1" applyBorder="1" applyProtection="1">
      <protection locked="0"/>
    </xf>
    <xf numFmtId="0" fontId="4" fillId="0" borderId="6" xfId="0" applyFont="1" applyBorder="1"/>
    <xf numFmtId="0" fontId="4" fillId="0" borderId="9" xfId="0" applyFont="1" applyBorder="1"/>
    <xf numFmtId="0" fontId="48" fillId="0" borderId="0" xfId="0" applyFont="1"/>
    <xf numFmtId="0" fontId="49" fillId="0" borderId="0" xfId="0" applyFont="1"/>
    <xf numFmtId="0" fontId="48" fillId="5" borderId="2" xfId="0" applyFont="1" applyFill="1" applyBorder="1"/>
    <xf numFmtId="0" fontId="42" fillId="5" borderId="3" xfId="0" applyFont="1" applyFill="1" applyBorder="1"/>
    <xf numFmtId="0" fontId="42" fillId="5" borderId="4" xfId="0" applyFont="1" applyFill="1" applyBorder="1"/>
    <xf numFmtId="0" fontId="48" fillId="7" borderId="2" xfId="0" applyFont="1" applyFill="1" applyBorder="1"/>
    <xf numFmtId="0" fontId="25" fillId="7" borderId="3" xfId="0" applyFont="1" applyFill="1" applyBorder="1"/>
    <xf numFmtId="0" fontId="25" fillId="7" borderId="4" xfId="0" applyFont="1" applyFill="1" applyBorder="1"/>
    <xf numFmtId="0" fontId="4" fillId="0" borderId="4" xfId="0" applyFont="1" applyBorder="1" applyAlignment="1">
      <alignment horizontal="center"/>
    </xf>
    <xf numFmtId="0" fontId="4" fillId="9" borderId="2" xfId="0" applyFont="1" applyFill="1" applyBorder="1" applyAlignment="1" applyProtection="1">
      <alignment horizontal="center"/>
      <protection locked="0"/>
    </xf>
    <xf numFmtId="0" fontId="4" fillId="9" borderId="4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5" fillId="7" borderId="4" xfId="0" applyFont="1" applyFill="1" applyBorder="1" applyAlignment="1">
      <alignment horizontal="center"/>
    </xf>
    <xf numFmtId="0" fontId="9" fillId="11" borderId="13" xfId="0" applyFont="1" applyFill="1" applyBorder="1" applyAlignment="1">
      <alignment vertical="center"/>
    </xf>
    <xf numFmtId="0" fontId="8" fillId="11" borderId="13" xfId="0" applyFont="1" applyFill="1" applyBorder="1" applyAlignment="1">
      <alignment vertical="center"/>
    </xf>
    <xf numFmtId="0" fontId="4" fillId="0" borderId="2" xfId="0" applyFont="1" applyBorder="1"/>
    <xf numFmtId="0" fontId="42" fillId="0" borderId="3" xfId="0" applyFont="1" applyBorder="1"/>
    <xf numFmtId="0" fontId="42" fillId="0" borderId="4" xfId="0" applyFont="1" applyBorder="1"/>
    <xf numFmtId="0" fontId="3" fillId="7" borderId="9" xfId="0" applyFont="1" applyFill="1" applyBorder="1"/>
    <xf numFmtId="0" fontId="0" fillId="7" borderId="9" xfId="0" applyFill="1" applyBorder="1"/>
    <xf numFmtId="0" fontId="3" fillId="7" borderId="3" xfId="0" applyFont="1" applyFill="1" applyBorder="1"/>
    <xf numFmtId="0" fontId="0" fillId="7" borderId="3" xfId="0" applyFill="1" applyBorder="1"/>
    <xf numFmtId="0" fontId="1" fillId="0" borderId="1" xfId="0" applyFont="1" applyBorder="1" applyAlignment="1">
      <alignment vertical="center"/>
    </xf>
    <xf numFmtId="0" fontId="1" fillId="5" borderId="1" xfId="0" applyFont="1" applyFill="1" applyBorder="1" applyProtection="1">
      <protection locked="0"/>
    </xf>
    <xf numFmtId="0" fontId="26" fillId="5" borderId="1" xfId="0" applyFont="1" applyFill="1" applyBorder="1" applyProtection="1">
      <protection locked="0"/>
    </xf>
    <xf numFmtId="0" fontId="3" fillId="0" borderId="2" xfId="0" applyFont="1" applyBorder="1" applyAlignment="1">
      <alignment horizontal="center" vertical="top" wrapText="1"/>
    </xf>
    <xf numFmtId="0" fontId="26" fillId="0" borderId="4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6" fillId="0" borderId="4" xfId="0" applyFont="1" applyBorder="1" applyAlignment="1">
      <alignment vertical="top"/>
    </xf>
    <xf numFmtId="0" fontId="1" fillId="7" borderId="2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right"/>
    </xf>
    <xf numFmtId="0" fontId="0" fillId="0" borderId="13" xfId="0" applyBorder="1" applyAlignment="1">
      <alignment horizontal="right"/>
    </xf>
    <xf numFmtId="0" fontId="18" fillId="2" borderId="2" xfId="0" applyFont="1" applyFill="1" applyBorder="1"/>
    <xf numFmtId="0" fontId="0" fillId="0" borderId="3" xfId="0" applyBorder="1"/>
    <xf numFmtId="0" fontId="0" fillId="0" borderId="4" xfId="0" applyBorder="1"/>
    <xf numFmtId="0" fontId="3" fillId="0" borderId="1" xfId="0" applyFont="1" applyBorder="1"/>
    <xf numFmtId="0" fontId="27" fillId="0" borderId="1" xfId="0" applyFont="1" applyBorder="1"/>
    <xf numFmtId="0" fontId="2" fillId="0" borderId="1" xfId="0" applyFont="1" applyBorder="1"/>
    <xf numFmtId="0" fontId="1" fillId="0" borderId="1" xfId="0" applyFont="1" applyBorder="1"/>
    <xf numFmtId="0" fontId="3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35" fillId="5" borderId="2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 wrapText="1"/>
    </xf>
    <xf numFmtId="0" fontId="26" fillId="7" borderId="11" xfId="0" applyFont="1" applyFill="1" applyBorder="1" applyAlignment="1">
      <alignment horizontal="center" vertical="center"/>
    </xf>
    <xf numFmtId="0" fontId="26" fillId="7" borderId="12" xfId="0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0" fillId="7" borderId="4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/>
    </xf>
    <xf numFmtId="14" fontId="29" fillId="7" borderId="8" xfId="0" applyNumberFormat="1" applyFont="1" applyFill="1" applyBorder="1" applyAlignment="1">
      <alignment horizontal="left"/>
    </xf>
    <xf numFmtId="0" fontId="21" fillId="0" borderId="1" xfId="0" applyFont="1" applyBorder="1"/>
    <xf numFmtId="0" fontId="28" fillId="0" borderId="1" xfId="0" applyFont="1" applyBorder="1"/>
    <xf numFmtId="0" fontId="20" fillId="5" borderId="1" xfId="0" applyFont="1" applyFill="1" applyBorder="1" applyProtection="1">
      <protection locked="0"/>
    </xf>
    <xf numFmtId="0" fontId="23" fillId="5" borderId="1" xfId="0" applyFont="1" applyFill="1" applyBorder="1" applyProtection="1">
      <protection locked="0"/>
    </xf>
    <xf numFmtId="0" fontId="20" fillId="0" borderId="0" xfId="0" applyFont="1"/>
    <xf numFmtId="0" fontId="23" fillId="0" borderId="0" xfId="0" applyFont="1"/>
    <xf numFmtId="0" fontId="20" fillId="5" borderId="2" xfId="0" applyFon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38" fillId="0" borderId="0" xfId="0" applyFont="1"/>
    <xf numFmtId="0" fontId="20" fillId="0" borderId="8" xfId="0" applyFont="1" applyBorder="1"/>
    <xf numFmtId="0" fontId="29" fillId="7" borderId="8" xfId="0" applyFont="1" applyFill="1" applyBorder="1"/>
    <xf numFmtId="0" fontId="29" fillId="7" borderId="0" xfId="0" applyFont="1" applyFill="1"/>
    <xf numFmtId="0" fontId="9" fillId="0" borderId="2" xfId="0" applyFont="1" applyBorder="1" applyAlignment="1">
      <alignment horizontal="right"/>
    </xf>
    <xf numFmtId="0" fontId="9" fillId="0" borderId="3" xfId="0" applyFont="1" applyBorder="1" applyAlignment="1">
      <alignment horizontal="right"/>
    </xf>
    <xf numFmtId="0" fontId="9" fillId="0" borderId="4" xfId="0" applyFont="1" applyBorder="1" applyAlignment="1">
      <alignment horizontal="right"/>
    </xf>
    <xf numFmtId="0" fontId="22" fillId="0" borderId="0" xfId="0" applyFont="1"/>
    <xf numFmtId="0" fontId="32" fillId="0" borderId="0" xfId="0" applyFont="1"/>
    <xf numFmtId="0" fontId="6" fillId="0" borderId="0" xfId="0" applyFont="1"/>
    <xf numFmtId="8" fontId="30" fillId="0" borderId="0" xfId="0" applyNumberFormat="1" applyFont="1"/>
    <xf numFmtId="0" fontId="31" fillId="0" borderId="0" xfId="0" applyFont="1"/>
    <xf numFmtId="0" fontId="20" fillId="0" borderId="0" xfId="0" applyFont="1" applyAlignment="1">
      <alignment vertical="center"/>
    </xf>
    <xf numFmtId="0" fontId="0" fillId="0" borderId="0" xfId="0" applyAlignment="1">
      <alignment vertical="center"/>
    </xf>
    <xf numFmtId="164" fontId="27" fillId="7" borderId="2" xfId="0" applyNumberFormat="1" applyFont="1" applyFill="1" applyBorder="1" applyAlignment="1">
      <alignment horizontal="right"/>
    </xf>
    <xf numFmtId="164" fontId="2" fillId="7" borderId="3" xfId="0" applyNumberFormat="1" applyFont="1" applyFill="1" applyBorder="1" applyAlignment="1">
      <alignment horizontal="right"/>
    </xf>
    <xf numFmtId="0" fontId="20" fillId="0" borderId="2" xfId="0" applyFont="1" applyBorder="1"/>
    <xf numFmtId="0" fontId="36" fillId="0" borderId="0" xfId="0" applyFont="1"/>
    <xf numFmtId="0" fontId="23" fillId="0" borderId="3" xfId="0" applyFont="1" applyBorder="1"/>
    <xf numFmtId="0" fontId="23" fillId="0" borderId="4" xfId="0" applyFont="1" applyBorder="1"/>
    <xf numFmtId="0" fontId="23" fillId="5" borderId="3" xfId="0" applyFont="1" applyFill="1" applyBorder="1" applyProtection="1">
      <protection locked="0"/>
    </xf>
    <xf numFmtId="0" fontId="23" fillId="5" borderId="4" xfId="0" applyFont="1" applyFill="1" applyBorder="1" applyProtection="1">
      <protection locked="0"/>
    </xf>
    <xf numFmtId="8" fontId="2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8" fontId="21" fillId="7" borderId="1" xfId="0" applyNumberFormat="1" applyFont="1" applyFill="1" applyBorder="1" applyAlignment="1">
      <alignment horizontal="center"/>
    </xf>
    <xf numFmtId="0" fontId="21" fillId="7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37" fillId="0" borderId="0" xfId="0" applyFont="1"/>
    <xf numFmtId="0" fontId="39" fillId="0" borderId="0" xfId="0" applyFont="1"/>
    <xf numFmtId="0" fontId="36" fillId="5" borderId="2" xfId="0" applyFont="1" applyFill="1" applyBorder="1"/>
    <xf numFmtId="0" fontId="0" fillId="5" borderId="3" xfId="0" applyFill="1" applyBorder="1"/>
    <xf numFmtId="0" fontId="0" fillId="5" borderId="4" xfId="0" applyFill="1" applyBorder="1"/>
    <xf numFmtId="0" fontId="36" fillId="7" borderId="2" xfId="0" applyFont="1" applyFill="1" applyBorder="1"/>
    <xf numFmtId="0" fontId="0" fillId="7" borderId="4" xfId="0" applyFill="1" applyBorder="1"/>
    <xf numFmtId="0" fontId="36" fillId="0" borderId="2" xfId="0" applyFont="1" applyBorder="1"/>
    <xf numFmtId="0" fontId="3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8" fontId="34" fillId="7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8" fontId="34" fillId="7" borderId="2" xfId="0" applyNumberFormat="1" applyFont="1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8" fontId="34" fillId="12" borderId="2" xfId="0" applyNumberFormat="1" applyFont="1" applyFill="1" applyBorder="1" applyAlignment="1">
      <alignment horizontal="center"/>
    </xf>
    <xf numFmtId="0" fontId="40" fillId="12" borderId="3" xfId="0" applyFont="1" applyFill="1" applyBorder="1" applyAlignment="1">
      <alignment horizontal="center"/>
    </xf>
    <xf numFmtId="0" fontId="40" fillId="12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 vertical="center" wrapText="1"/>
    </xf>
    <xf numFmtId="0" fontId="26" fillId="7" borderId="1" xfId="0" applyFont="1" applyFill="1" applyBorder="1" applyAlignment="1">
      <alignment vertical="center"/>
    </xf>
    <xf numFmtId="8" fontId="3" fillId="7" borderId="2" xfId="0" applyNumberFormat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0" fillId="0" borderId="13" xfId="0" applyFont="1" applyBorder="1" applyAlignment="1">
      <alignment horizontal="right"/>
    </xf>
    <xf numFmtId="0" fontId="33" fillId="0" borderId="0" xfId="0" applyFont="1"/>
    <xf numFmtId="0" fontId="56" fillId="0" borderId="0" xfId="0" applyFont="1"/>
    <xf numFmtId="8" fontId="34" fillId="0" borderId="2" xfId="0" applyNumberFormat="1" applyFont="1" applyBorder="1" applyAlignment="1">
      <alignment horizontal="center"/>
    </xf>
    <xf numFmtId="0" fontId="34" fillId="0" borderId="3" xfId="0" applyFont="1" applyBorder="1" applyAlignment="1">
      <alignment horizontal="center"/>
    </xf>
    <xf numFmtId="0" fontId="34" fillId="0" borderId="4" xfId="0" applyFont="1" applyBorder="1" applyAlignment="1">
      <alignment horizontal="center"/>
    </xf>
    <xf numFmtId="0" fontId="25" fillId="0" borderId="0" xfId="0" applyFont="1"/>
    <xf numFmtId="0" fontId="20" fillId="0" borderId="13" xfId="0" applyFont="1" applyBorder="1"/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top" wrapText="1"/>
    </xf>
    <xf numFmtId="0" fontId="0" fillId="0" borderId="1" xfId="0" applyBorder="1"/>
    <xf numFmtId="0" fontId="3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8" fontId="3" fillId="7" borderId="5" xfId="0" applyNumberFormat="1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7" borderId="14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0" xfId="0" applyFont="1"/>
    <xf numFmtId="0" fontId="21" fillId="0" borderId="0" xfId="0" applyFont="1"/>
    <xf numFmtId="0" fontId="28" fillId="0" borderId="0" xfId="0" applyFont="1"/>
    <xf numFmtId="0" fontId="1" fillId="0" borderId="2" xfId="0" applyFont="1" applyBorder="1"/>
    <xf numFmtId="0" fontId="26" fillId="0" borderId="3" xfId="0" applyFont="1" applyBorder="1"/>
    <xf numFmtId="0" fontId="36" fillId="5" borderId="19" xfId="0" applyFont="1" applyFill="1" applyBorder="1" applyAlignment="1" applyProtection="1">
      <alignment vertical="center"/>
      <protection locked="0"/>
    </xf>
    <xf numFmtId="0" fontId="57" fillId="5" borderId="20" xfId="0" applyFont="1" applyFill="1" applyBorder="1" applyAlignment="1" applyProtection="1">
      <alignment vertical="center"/>
      <protection locked="0"/>
    </xf>
    <xf numFmtId="0" fontId="21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164" fontId="3" fillId="7" borderId="2" xfId="0" applyNumberFormat="1" applyFont="1" applyFill="1" applyBorder="1" applyAlignment="1">
      <alignment horizontal="right"/>
    </xf>
    <xf numFmtId="164" fontId="44" fillId="7" borderId="3" xfId="0" applyNumberFormat="1" applyFont="1" applyFill="1" applyBorder="1" applyAlignment="1">
      <alignment horizontal="right"/>
    </xf>
    <xf numFmtId="0" fontId="18" fillId="10" borderId="2" xfId="0" applyFont="1" applyFill="1" applyBorder="1"/>
    <xf numFmtId="0" fontId="3" fillId="7" borderId="3" xfId="0" applyFont="1" applyFill="1" applyBorder="1" applyAlignment="1">
      <alignment horizontal="center" vertical="center"/>
    </xf>
    <xf numFmtId="0" fontId="26" fillId="0" borderId="4" xfId="0" applyFont="1" applyBorder="1"/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7" borderId="5" xfId="0" applyFont="1" applyFill="1" applyBorder="1" applyAlignment="1">
      <alignment horizontal="center" vertical="center" wrapText="1"/>
    </xf>
    <xf numFmtId="0" fontId="26" fillId="7" borderId="6" xfId="0" applyFont="1" applyFill="1" applyBorder="1" applyAlignment="1">
      <alignment vertical="center"/>
    </xf>
    <xf numFmtId="0" fontId="26" fillId="7" borderId="7" xfId="0" applyFont="1" applyFill="1" applyBorder="1" applyAlignment="1">
      <alignment vertical="center"/>
    </xf>
    <xf numFmtId="0" fontId="26" fillId="7" borderId="14" xfId="0" applyFont="1" applyFill="1" applyBorder="1" applyAlignment="1">
      <alignment vertical="center"/>
    </xf>
    <xf numFmtId="0" fontId="26" fillId="7" borderId="9" xfId="0" applyFont="1" applyFill="1" applyBorder="1" applyAlignment="1">
      <alignment vertical="center"/>
    </xf>
    <xf numFmtId="0" fontId="26" fillId="7" borderId="15" xfId="0" applyFont="1" applyFill="1" applyBorder="1" applyAlignment="1">
      <alignment vertical="center"/>
    </xf>
    <xf numFmtId="0" fontId="1" fillId="0" borderId="3" xfId="0" applyFont="1" applyBorder="1"/>
    <xf numFmtId="0" fontId="41" fillId="0" borderId="0" xfId="0" applyFont="1"/>
    <xf numFmtId="0" fontId="58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3362325</xdr:colOff>
      <xdr:row>2</xdr:row>
      <xdr:rowOff>180974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790A3571-0D83-451C-8446-B36EDA3CD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24275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342900</xdr:colOff>
      <xdr:row>0</xdr:row>
      <xdr:rowOff>561974</xdr:rowOff>
    </xdr:to>
    <xdr:pic>
      <xdr:nvPicPr>
        <xdr:cNvPr id="3" name="Picture 35">
          <a:extLst>
            <a:ext uri="{FF2B5EF4-FFF2-40B4-BE49-F238E27FC236}">
              <a16:creationId xmlns:a16="http://schemas.microsoft.com/office/drawing/2014/main" id="{6A27F506-B181-42AE-83CC-9FF7136DF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914775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0</xdr:row>
      <xdr:rowOff>561974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A25FAE0E-81AA-488D-B340-86928A077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724275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0</xdr:row>
      <xdr:rowOff>561974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F53273AC-E345-4089-9480-27EFF0195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90525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714375</xdr:colOff>
      <xdr:row>0</xdr:row>
      <xdr:rowOff>561974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C906FA34-E04E-42C8-8F17-F58D1C16A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905250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714375</xdr:colOff>
      <xdr:row>0</xdr:row>
      <xdr:rowOff>561974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0910EC8D-1C28-497D-A290-D5ABC7A21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76675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714375</xdr:colOff>
      <xdr:row>0</xdr:row>
      <xdr:rowOff>561974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AE5D3E9A-EF81-4FB6-AB41-7932D5C5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76675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714375</xdr:colOff>
      <xdr:row>0</xdr:row>
      <xdr:rowOff>561974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832FD946-0370-4AD7-92ED-255DD135F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76675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714375</xdr:colOff>
      <xdr:row>0</xdr:row>
      <xdr:rowOff>561974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6CA31A53-B048-417B-BFD3-AC27B104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76675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714375</xdr:colOff>
      <xdr:row>0</xdr:row>
      <xdr:rowOff>561974</xdr:rowOff>
    </xdr:to>
    <xdr:pic>
      <xdr:nvPicPr>
        <xdr:cNvPr id="2" name="Picture 35">
          <a:extLst>
            <a:ext uri="{FF2B5EF4-FFF2-40B4-BE49-F238E27FC236}">
              <a16:creationId xmlns:a16="http://schemas.microsoft.com/office/drawing/2014/main" id="{4DB57EE8-A76E-4695-ACE2-4F85A367D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876675" cy="561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osef.huser@agsv.ch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osef.huser@agsv.ch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josef.huser@agsv.ch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josef.huser@agsv.ch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josef.huser@agsv.ch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josef.huser@agsv.ch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josef.huser@agsv.ch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josef.huser@agsv.ch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josef.huser@agsv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8ACF1-D227-48FD-AF0B-57DB1AD5CE28}">
  <sheetPr codeName="Tabelle1"/>
  <dimension ref="A1:C168"/>
  <sheetViews>
    <sheetView zoomScaleNormal="100" workbookViewId="0">
      <selection activeCell="G12" sqref="G12"/>
    </sheetView>
  </sheetViews>
  <sheetFormatPr baseColWidth="10" defaultRowHeight="15" x14ac:dyDescent="0.25"/>
  <cols>
    <col min="1" max="1" width="5.140625" customWidth="1"/>
    <col min="2" max="2" width="87.85546875" customWidth="1"/>
  </cols>
  <sheetData>
    <row r="1" spans="1:3" x14ac:dyDescent="0.25">
      <c r="A1" s="215"/>
      <c r="B1" s="215"/>
    </row>
    <row r="4" spans="1:3" x14ac:dyDescent="0.25">
      <c r="A4" s="216" t="s">
        <v>163</v>
      </c>
      <c r="B4" s="216"/>
    </row>
    <row r="5" spans="1:3" x14ac:dyDescent="0.25">
      <c r="A5" s="216" t="s">
        <v>164</v>
      </c>
      <c r="B5" s="216"/>
    </row>
    <row r="6" spans="1:3" ht="6.75" customHeight="1" x14ac:dyDescent="0.25">
      <c r="A6" s="98"/>
      <c r="B6" s="98"/>
    </row>
    <row r="7" spans="1:3" ht="12.75" customHeight="1" x14ac:dyDescent="0.25">
      <c r="A7" s="137" t="s">
        <v>105</v>
      </c>
      <c r="B7" s="153" t="s">
        <v>104</v>
      </c>
      <c r="C7" s="152"/>
    </row>
    <row r="8" spans="1:3" ht="12.75" customHeight="1" x14ac:dyDescent="0.25">
      <c r="A8" s="96"/>
      <c r="B8" s="154" t="s">
        <v>107</v>
      </c>
      <c r="C8" s="152"/>
    </row>
    <row r="9" spans="1:3" ht="8.4499999999999993" customHeight="1" x14ac:dyDescent="0.25">
      <c r="A9" s="96"/>
      <c r="B9" s="154"/>
      <c r="C9" s="152"/>
    </row>
    <row r="10" spans="1:3" ht="12.75" customHeight="1" x14ac:dyDescent="0.25">
      <c r="A10" s="137" t="s">
        <v>108</v>
      </c>
      <c r="B10" s="153" t="s">
        <v>114</v>
      </c>
      <c r="C10" s="152"/>
    </row>
    <row r="11" spans="1:3" ht="12.75" customHeight="1" x14ac:dyDescent="0.25">
      <c r="A11" s="151" t="s">
        <v>150</v>
      </c>
      <c r="B11" s="154" t="s">
        <v>158</v>
      </c>
      <c r="C11" s="152"/>
    </row>
    <row r="12" spans="1:3" ht="12.75" customHeight="1" x14ac:dyDescent="0.25">
      <c r="A12" s="151" t="s">
        <v>151</v>
      </c>
      <c r="B12" s="154" t="s">
        <v>35</v>
      </c>
      <c r="C12" s="152"/>
    </row>
    <row r="13" spans="1:3" ht="12.75" customHeight="1" x14ac:dyDescent="0.25">
      <c r="A13" s="151" t="s">
        <v>152</v>
      </c>
      <c r="B13" s="154" t="s">
        <v>61</v>
      </c>
      <c r="C13" s="152"/>
    </row>
    <row r="14" spans="1:3" ht="12.75" customHeight="1" x14ac:dyDescent="0.25">
      <c r="A14" s="151" t="s">
        <v>153</v>
      </c>
      <c r="B14" s="154" t="s">
        <v>156</v>
      </c>
      <c r="C14" s="152"/>
    </row>
    <row r="15" spans="1:3" ht="12.75" customHeight="1" x14ac:dyDescent="0.25">
      <c r="A15" s="151" t="s">
        <v>154</v>
      </c>
      <c r="B15" s="154" t="s">
        <v>70</v>
      </c>
      <c r="C15" s="152"/>
    </row>
    <row r="16" spans="1:3" ht="12.75" customHeight="1" x14ac:dyDescent="0.25">
      <c r="A16" s="151" t="s">
        <v>155</v>
      </c>
      <c r="B16" s="154" t="s">
        <v>157</v>
      </c>
      <c r="C16" s="152"/>
    </row>
    <row r="17" spans="1:3" ht="8.4499999999999993" customHeight="1" x14ac:dyDescent="0.25">
      <c r="A17" s="96"/>
      <c r="B17" s="154"/>
      <c r="C17" s="152"/>
    </row>
    <row r="18" spans="1:3" ht="12.75" customHeight="1" x14ac:dyDescent="0.25">
      <c r="A18" s="137" t="s">
        <v>109</v>
      </c>
      <c r="B18" s="153" t="s">
        <v>115</v>
      </c>
      <c r="C18" s="152"/>
    </row>
    <row r="19" spans="1:3" ht="12.75" customHeight="1" x14ac:dyDescent="0.25">
      <c r="A19" s="151" t="s">
        <v>159</v>
      </c>
      <c r="B19" s="154" t="s">
        <v>156</v>
      </c>
      <c r="C19" s="152"/>
    </row>
    <row r="20" spans="1:3" ht="12.75" customHeight="1" x14ac:dyDescent="0.25">
      <c r="A20" s="151" t="s">
        <v>160</v>
      </c>
      <c r="B20" s="154" t="s">
        <v>70</v>
      </c>
      <c r="C20" s="152"/>
    </row>
    <row r="21" spans="1:3" ht="12.75" customHeight="1" x14ac:dyDescent="0.25">
      <c r="A21" s="151" t="s">
        <v>161</v>
      </c>
      <c r="B21" s="154" t="s">
        <v>157</v>
      </c>
      <c r="C21" s="152"/>
    </row>
    <row r="22" spans="1:3" ht="8.4499999999999993" customHeight="1" x14ac:dyDescent="0.25">
      <c r="A22" s="96"/>
      <c r="B22" s="154"/>
      <c r="C22" s="152"/>
    </row>
    <row r="23" spans="1:3" ht="12.75" customHeight="1" x14ac:dyDescent="0.25">
      <c r="A23" s="137" t="s">
        <v>106</v>
      </c>
      <c r="B23" s="153" t="s">
        <v>100</v>
      </c>
      <c r="C23" s="152"/>
    </row>
    <row r="24" spans="1:3" ht="12.75" customHeight="1" x14ac:dyDescent="0.25">
      <c r="A24" s="96"/>
      <c r="B24" s="154" t="s">
        <v>102</v>
      </c>
      <c r="C24" s="152"/>
    </row>
    <row r="25" spans="1:3" ht="12.75" customHeight="1" x14ac:dyDescent="0.25">
      <c r="A25" s="96"/>
      <c r="B25" s="154" t="s">
        <v>101</v>
      </c>
      <c r="C25" s="152"/>
    </row>
    <row r="26" spans="1:3" ht="12.75" customHeight="1" x14ac:dyDescent="0.25">
      <c r="A26" s="96"/>
      <c r="B26" s="154" t="s">
        <v>103</v>
      </c>
      <c r="C26" s="152"/>
    </row>
    <row r="27" spans="1:3" ht="12.75" customHeight="1" x14ac:dyDescent="0.25">
      <c r="A27" s="96"/>
      <c r="B27" s="154" t="s">
        <v>116</v>
      </c>
      <c r="C27" s="152"/>
    </row>
    <row r="28" spans="1:3" ht="8.4499999999999993" customHeight="1" x14ac:dyDescent="0.25">
      <c r="A28" s="96"/>
      <c r="B28" s="154"/>
      <c r="C28" s="152"/>
    </row>
    <row r="29" spans="1:3" ht="12.75" customHeight="1" x14ac:dyDescent="0.25">
      <c r="A29" s="137" t="s">
        <v>110</v>
      </c>
      <c r="B29" s="153" t="s">
        <v>113</v>
      </c>
      <c r="C29" s="152"/>
    </row>
    <row r="30" spans="1:3" ht="12.75" customHeight="1" x14ac:dyDescent="0.25">
      <c r="A30" s="96"/>
      <c r="B30" s="153" t="s">
        <v>162</v>
      </c>
      <c r="C30" s="152"/>
    </row>
    <row r="31" spans="1:3" ht="12.75" customHeight="1" x14ac:dyDescent="0.25">
      <c r="A31" s="96"/>
      <c r="B31" s="154" t="s">
        <v>120</v>
      </c>
      <c r="C31" s="152"/>
    </row>
    <row r="32" spans="1:3" ht="12.75" customHeight="1" x14ac:dyDescent="0.25">
      <c r="A32" s="96"/>
      <c r="B32" s="154" t="s">
        <v>119</v>
      </c>
      <c r="C32" s="152"/>
    </row>
    <row r="33" spans="1:3" ht="12.75" customHeight="1" x14ac:dyDescent="0.25">
      <c r="A33" s="96"/>
      <c r="B33" s="154" t="s">
        <v>118</v>
      </c>
      <c r="C33" s="152"/>
    </row>
    <row r="34" spans="1:3" ht="12.75" customHeight="1" x14ac:dyDescent="0.25">
      <c r="A34" s="96"/>
      <c r="B34" s="154" t="s">
        <v>117</v>
      </c>
      <c r="C34" s="152"/>
    </row>
    <row r="35" spans="1:3" ht="8.4499999999999993" customHeight="1" x14ac:dyDescent="0.25">
      <c r="A35" s="96"/>
      <c r="B35" s="154"/>
      <c r="C35" s="152"/>
    </row>
    <row r="36" spans="1:3" ht="12.75" customHeight="1" x14ac:dyDescent="0.25">
      <c r="A36" s="96"/>
      <c r="B36" s="153" t="s">
        <v>111</v>
      </c>
      <c r="C36" s="152"/>
    </row>
    <row r="37" spans="1:3" ht="12.75" customHeight="1" x14ac:dyDescent="0.25">
      <c r="A37" s="96"/>
      <c r="B37" s="154" t="s">
        <v>124</v>
      </c>
      <c r="C37" s="152"/>
    </row>
    <row r="38" spans="1:3" ht="12.75" customHeight="1" x14ac:dyDescent="0.25">
      <c r="A38" s="96"/>
      <c r="B38" s="154" t="s">
        <v>125</v>
      </c>
      <c r="C38" s="152"/>
    </row>
    <row r="39" spans="1:3" ht="12.75" customHeight="1" x14ac:dyDescent="0.25">
      <c r="A39" s="96"/>
      <c r="B39" s="154" t="s">
        <v>126</v>
      </c>
      <c r="C39" s="152"/>
    </row>
    <row r="40" spans="1:3" ht="12.75" customHeight="1" x14ac:dyDescent="0.25">
      <c r="A40" s="96"/>
      <c r="B40" s="154" t="s">
        <v>127</v>
      </c>
      <c r="C40" s="152"/>
    </row>
    <row r="41" spans="1:3" ht="12.75" customHeight="1" x14ac:dyDescent="0.25">
      <c r="A41" s="96"/>
      <c r="B41" s="154" t="s">
        <v>128</v>
      </c>
      <c r="C41" s="152"/>
    </row>
    <row r="42" spans="1:3" ht="12.75" customHeight="1" x14ac:dyDescent="0.25">
      <c r="A42" s="96"/>
      <c r="B42" s="154" t="s">
        <v>129</v>
      </c>
      <c r="C42" s="152"/>
    </row>
    <row r="43" spans="1:3" ht="12.75" customHeight="1" x14ac:dyDescent="0.25">
      <c r="A43" s="96"/>
      <c r="B43" s="154" t="s">
        <v>130</v>
      </c>
      <c r="C43" s="152"/>
    </row>
    <row r="44" spans="1:3" ht="12.75" customHeight="1" x14ac:dyDescent="0.25">
      <c r="A44" s="96"/>
      <c r="B44" s="154" t="s">
        <v>131</v>
      </c>
      <c r="C44" s="152"/>
    </row>
    <row r="45" spans="1:3" ht="8.4499999999999993" customHeight="1" x14ac:dyDescent="0.25">
      <c r="A45" s="96"/>
      <c r="B45" s="154"/>
      <c r="C45" s="152"/>
    </row>
    <row r="46" spans="1:3" ht="12.75" customHeight="1" x14ac:dyDescent="0.25">
      <c r="A46" s="96"/>
      <c r="B46" s="153" t="s">
        <v>112</v>
      </c>
      <c r="C46" s="152"/>
    </row>
    <row r="47" spans="1:3" ht="12.75" customHeight="1" x14ac:dyDescent="0.25">
      <c r="A47" s="96"/>
      <c r="B47" s="154" t="s">
        <v>132</v>
      </c>
      <c r="C47" s="152"/>
    </row>
    <row r="48" spans="1:3" ht="12.75" customHeight="1" x14ac:dyDescent="0.25">
      <c r="A48" s="96"/>
      <c r="B48" s="154" t="s">
        <v>125</v>
      </c>
      <c r="C48" s="152"/>
    </row>
    <row r="49" spans="1:3" ht="12.75" customHeight="1" x14ac:dyDescent="0.25">
      <c r="A49" s="96"/>
      <c r="B49" s="154" t="s">
        <v>126</v>
      </c>
      <c r="C49" s="152"/>
    </row>
    <row r="50" spans="1:3" ht="12.75" customHeight="1" x14ac:dyDescent="0.25">
      <c r="A50" s="96"/>
      <c r="B50" s="154" t="s">
        <v>127</v>
      </c>
      <c r="C50" s="152"/>
    </row>
    <row r="51" spans="1:3" ht="12.75" customHeight="1" x14ac:dyDescent="0.25">
      <c r="A51" s="96"/>
      <c r="B51" s="154" t="s">
        <v>128</v>
      </c>
      <c r="C51" s="152"/>
    </row>
    <row r="52" spans="1:3" ht="12.75" customHeight="1" x14ac:dyDescent="0.25">
      <c r="A52" s="96"/>
      <c r="B52" s="154" t="s">
        <v>129</v>
      </c>
      <c r="C52" s="152"/>
    </row>
    <row r="53" spans="1:3" ht="12.75" customHeight="1" x14ac:dyDescent="0.25">
      <c r="A53" s="96"/>
      <c r="B53" s="154" t="s">
        <v>130</v>
      </c>
      <c r="C53" s="152"/>
    </row>
    <row r="54" spans="1:3" ht="12.75" customHeight="1" x14ac:dyDescent="0.25">
      <c r="A54" s="96"/>
      <c r="B54" s="154" t="s">
        <v>131</v>
      </c>
      <c r="C54" s="152"/>
    </row>
    <row r="55" spans="1:3" ht="8.4499999999999993" customHeight="1" x14ac:dyDescent="0.25">
      <c r="A55" s="96"/>
      <c r="B55" s="154"/>
      <c r="C55" s="152"/>
    </row>
    <row r="56" spans="1:3" ht="12.75" customHeight="1" x14ac:dyDescent="0.25">
      <c r="A56" s="96"/>
      <c r="B56" s="153" t="s">
        <v>122</v>
      </c>
      <c r="C56" s="152"/>
    </row>
    <row r="57" spans="1:3" ht="12.75" customHeight="1" x14ac:dyDescent="0.25">
      <c r="A57" s="96"/>
      <c r="B57" s="154" t="s">
        <v>133</v>
      </c>
      <c r="C57" s="152"/>
    </row>
    <row r="58" spans="1:3" ht="12.75" customHeight="1" x14ac:dyDescent="0.25">
      <c r="A58" s="96"/>
      <c r="B58" s="154" t="s">
        <v>125</v>
      </c>
      <c r="C58" s="152"/>
    </row>
    <row r="59" spans="1:3" ht="12.75" customHeight="1" x14ac:dyDescent="0.25">
      <c r="A59" s="96"/>
      <c r="B59" s="154" t="s">
        <v>126</v>
      </c>
      <c r="C59" s="152"/>
    </row>
    <row r="60" spans="1:3" ht="12.75" customHeight="1" x14ac:dyDescent="0.25">
      <c r="A60" s="96"/>
      <c r="B60" s="154" t="s">
        <v>127</v>
      </c>
      <c r="C60" s="152"/>
    </row>
    <row r="61" spans="1:3" ht="12.75" customHeight="1" x14ac:dyDescent="0.25">
      <c r="A61" s="96"/>
      <c r="B61" s="154" t="s">
        <v>128</v>
      </c>
      <c r="C61" s="152"/>
    </row>
    <row r="62" spans="1:3" ht="12.75" customHeight="1" x14ac:dyDescent="0.25">
      <c r="A62" s="96"/>
      <c r="B62" s="154"/>
      <c r="C62" s="152"/>
    </row>
    <row r="63" spans="1:3" ht="12.75" customHeight="1" x14ac:dyDescent="0.25">
      <c r="A63" s="96"/>
      <c r="B63" s="154"/>
      <c r="C63" s="152"/>
    </row>
    <row r="64" spans="1:3" ht="12.75" customHeight="1" x14ac:dyDescent="0.25">
      <c r="A64" s="96"/>
      <c r="B64" s="154"/>
      <c r="C64" s="152"/>
    </row>
    <row r="65" spans="1:3" ht="12.75" customHeight="1" x14ac:dyDescent="0.25">
      <c r="A65" s="96"/>
      <c r="B65" s="154" t="s">
        <v>129</v>
      </c>
      <c r="C65" s="152"/>
    </row>
    <row r="66" spans="1:3" ht="12.75" customHeight="1" x14ac:dyDescent="0.25">
      <c r="A66" s="96"/>
      <c r="B66" s="154" t="s">
        <v>134</v>
      </c>
      <c r="C66" s="152"/>
    </row>
    <row r="67" spans="1:3" ht="12.75" customHeight="1" x14ac:dyDescent="0.25">
      <c r="A67" s="96"/>
      <c r="B67" s="154" t="s">
        <v>135</v>
      </c>
      <c r="C67" s="152"/>
    </row>
    <row r="68" spans="1:3" ht="12.75" customHeight="1" x14ac:dyDescent="0.25">
      <c r="A68" s="96"/>
      <c r="B68" s="154" t="s">
        <v>131</v>
      </c>
      <c r="C68" s="152"/>
    </row>
    <row r="69" spans="1:3" ht="8.4499999999999993" customHeight="1" x14ac:dyDescent="0.25">
      <c r="A69" s="96"/>
      <c r="B69" s="154"/>
      <c r="C69" s="152"/>
    </row>
    <row r="70" spans="1:3" ht="12.75" customHeight="1" x14ac:dyDescent="0.25">
      <c r="A70" s="96"/>
      <c r="B70" s="153" t="s">
        <v>121</v>
      </c>
      <c r="C70" s="152"/>
    </row>
    <row r="71" spans="1:3" ht="12.75" customHeight="1" x14ac:dyDescent="0.25">
      <c r="A71" s="96"/>
      <c r="B71" s="154" t="s">
        <v>136</v>
      </c>
      <c r="C71" s="152"/>
    </row>
    <row r="72" spans="1:3" ht="12.75" customHeight="1" x14ac:dyDescent="0.25">
      <c r="A72" s="96"/>
      <c r="B72" s="154" t="s">
        <v>137</v>
      </c>
      <c r="C72" s="152"/>
    </row>
    <row r="73" spans="1:3" ht="12.75" customHeight="1" x14ac:dyDescent="0.25">
      <c r="A73" s="96"/>
      <c r="B73" s="154" t="s">
        <v>138</v>
      </c>
      <c r="C73" s="152"/>
    </row>
    <row r="74" spans="1:3" ht="12.75" customHeight="1" x14ac:dyDescent="0.25">
      <c r="A74" s="96"/>
      <c r="B74" s="154" t="s">
        <v>139</v>
      </c>
      <c r="C74" s="152"/>
    </row>
    <row r="75" spans="1:3" ht="12.75" customHeight="1" x14ac:dyDescent="0.25">
      <c r="A75" s="96"/>
      <c r="B75" s="154" t="s">
        <v>140</v>
      </c>
      <c r="C75" s="152"/>
    </row>
    <row r="76" spans="1:3" ht="12.75" customHeight="1" x14ac:dyDescent="0.25">
      <c r="A76" s="96"/>
      <c r="B76" s="154" t="s">
        <v>141</v>
      </c>
      <c r="C76" s="152"/>
    </row>
    <row r="77" spans="1:3" ht="12.75" customHeight="1" x14ac:dyDescent="0.25">
      <c r="A77" s="96"/>
      <c r="B77" s="154" t="s">
        <v>131</v>
      </c>
      <c r="C77" s="152"/>
    </row>
    <row r="78" spans="1:3" ht="8.4499999999999993" customHeight="1" x14ac:dyDescent="0.25">
      <c r="A78" s="96"/>
      <c r="B78" s="154"/>
      <c r="C78" s="152"/>
    </row>
    <row r="79" spans="1:3" ht="12.75" customHeight="1" x14ac:dyDescent="0.25">
      <c r="A79" s="96"/>
      <c r="B79" s="153" t="s">
        <v>123</v>
      </c>
      <c r="C79" s="152"/>
    </row>
    <row r="80" spans="1:3" ht="12.75" customHeight="1" x14ac:dyDescent="0.25">
      <c r="A80" s="96"/>
      <c r="B80" s="154" t="s">
        <v>142</v>
      </c>
      <c r="C80" s="152"/>
    </row>
    <row r="81" spans="1:3" ht="12.75" customHeight="1" x14ac:dyDescent="0.25">
      <c r="A81" s="96"/>
      <c r="B81" s="154" t="s">
        <v>143</v>
      </c>
      <c r="C81" s="152"/>
    </row>
    <row r="82" spans="1:3" ht="12.75" customHeight="1" x14ac:dyDescent="0.25">
      <c r="A82" s="96"/>
      <c r="B82" s="154" t="s">
        <v>126</v>
      </c>
      <c r="C82" s="152"/>
    </row>
    <row r="83" spans="1:3" ht="12.75" customHeight="1" x14ac:dyDescent="0.25">
      <c r="A83" s="96"/>
      <c r="B83" s="154" t="s">
        <v>144</v>
      </c>
      <c r="C83" s="152"/>
    </row>
    <row r="84" spans="1:3" ht="12.75" customHeight="1" x14ac:dyDescent="0.25">
      <c r="A84" s="96"/>
      <c r="B84" s="154" t="s">
        <v>129</v>
      </c>
      <c r="C84" s="152"/>
    </row>
    <row r="85" spans="1:3" ht="12.75" customHeight="1" x14ac:dyDescent="0.25">
      <c r="A85" s="96"/>
      <c r="B85" s="154" t="s">
        <v>139</v>
      </c>
      <c r="C85" s="152"/>
    </row>
    <row r="86" spans="1:3" ht="12.75" customHeight="1" x14ac:dyDescent="0.25">
      <c r="A86" s="96"/>
      <c r="B86" s="154" t="s">
        <v>145</v>
      </c>
      <c r="C86" s="152"/>
    </row>
    <row r="87" spans="1:3" ht="12.75" customHeight="1" x14ac:dyDescent="0.25">
      <c r="A87" s="96"/>
      <c r="B87" s="154" t="s">
        <v>146</v>
      </c>
      <c r="C87" s="152"/>
    </row>
    <row r="88" spans="1:3" ht="8.4499999999999993" customHeight="1" x14ac:dyDescent="0.25">
      <c r="A88" s="96"/>
      <c r="B88" s="154"/>
      <c r="C88" s="152"/>
    </row>
    <row r="89" spans="1:3" ht="12.75" customHeight="1" x14ac:dyDescent="0.25">
      <c r="A89" s="96"/>
      <c r="B89" s="153" t="s">
        <v>147</v>
      </c>
      <c r="C89" s="152"/>
    </row>
    <row r="90" spans="1:3" ht="12.75" customHeight="1" x14ac:dyDescent="0.25">
      <c r="A90" s="96"/>
      <c r="B90" s="154" t="s">
        <v>133</v>
      </c>
      <c r="C90" s="152"/>
    </row>
    <row r="91" spans="1:3" ht="12.75" customHeight="1" x14ac:dyDescent="0.25">
      <c r="A91" s="96"/>
      <c r="B91" s="154" t="s">
        <v>125</v>
      </c>
      <c r="C91" s="152"/>
    </row>
    <row r="92" spans="1:3" ht="12.75" customHeight="1" x14ac:dyDescent="0.25">
      <c r="A92" s="96"/>
      <c r="B92" s="154" t="s">
        <v>126</v>
      </c>
      <c r="C92" s="152"/>
    </row>
    <row r="93" spans="1:3" ht="12.75" customHeight="1" x14ac:dyDescent="0.25">
      <c r="A93" s="96"/>
      <c r="B93" s="154" t="s">
        <v>127</v>
      </c>
      <c r="C93" s="152"/>
    </row>
    <row r="94" spans="1:3" ht="12.75" customHeight="1" x14ac:dyDescent="0.25">
      <c r="A94" s="96"/>
      <c r="B94" s="154" t="s">
        <v>128</v>
      </c>
      <c r="C94" s="152"/>
    </row>
    <row r="95" spans="1:3" ht="12.75" customHeight="1" x14ac:dyDescent="0.25">
      <c r="A95" s="96"/>
      <c r="B95" s="154" t="s">
        <v>129</v>
      </c>
      <c r="C95" s="152"/>
    </row>
    <row r="96" spans="1:3" ht="12.75" customHeight="1" x14ac:dyDescent="0.25">
      <c r="A96" s="96"/>
      <c r="B96" s="154" t="s">
        <v>134</v>
      </c>
      <c r="C96" s="152"/>
    </row>
    <row r="97" spans="1:3" ht="12.75" customHeight="1" x14ac:dyDescent="0.25">
      <c r="A97" s="96"/>
      <c r="B97" s="154" t="s">
        <v>135</v>
      </c>
      <c r="C97" s="152"/>
    </row>
    <row r="98" spans="1:3" ht="12.75" customHeight="1" x14ac:dyDescent="0.25">
      <c r="A98" s="96"/>
      <c r="B98" s="154" t="s">
        <v>131</v>
      </c>
      <c r="C98" s="152"/>
    </row>
    <row r="99" spans="1:3" ht="8.4499999999999993" customHeight="1" x14ac:dyDescent="0.25">
      <c r="A99" s="96"/>
      <c r="B99" s="154"/>
      <c r="C99" s="152"/>
    </row>
    <row r="100" spans="1:3" ht="12.75" customHeight="1" x14ac:dyDescent="0.25">
      <c r="A100" s="96"/>
      <c r="B100" s="153" t="s">
        <v>148</v>
      </c>
      <c r="C100" s="152"/>
    </row>
    <row r="101" spans="1:3" ht="12.75" customHeight="1" x14ac:dyDescent="0.25">
      <c r="A101" s="96"/>
      <c r="B101" s="154" t="s">
        <v>136</v>
      </c>
      <c r="C101" s="152"/>
    </row>
    <row r="102" spans="1:3" ht="12.75" customHeight="1" x14ac:dyDescent="0.25">
      <c r="A102" s="96"/>
      <c r="B102" s="154" t="s">
        <v>137</v>
      </c>
      <c r="C102" s="152"/>
    </row>
    <row r="103" spans="1:3" ht="12.75" customHeight="1" x14ac:dyDescent="0.25">
      <c r="A103" s="96"/>
      <c r="B103" s="154" t="s">
        <v>138</v>
      </c>
      <c r="C103" s="152"/>
    </row>
    <row r="104" spans="1:3" ht="12.75" customHeight="1" x14ac:dyDescent="0.25">
      <c r="A104" s="96"/>
      <c r="B104" s="154" t="s">
        <v>139</v>
      </c>
      <c r="C104" s="152"/>
    </row>
    <row r="105" spans="1:3" ht="12.75" customHeight="1" x14ac:dyDescent="0.25">
      <c r="A105" s="96"/>
      <c r="B105" s="154" t="s">
        <v>140</v>
      </c>
      <c r="C105" s="152"/>
    </row>
    <row r="106" spans="1:3" ht="12.75" customHeight="1" x14ac:dyDescent="0.25">
      <c r="A106" s="96"/>
      <c r="B106" s="154" t="s">
        <v>141</v>
      </c>
      <c r="C106" s="152"/>
    </row>
    <row r="107" spans="1:3" ht="12.75" customHeight="1" x14ac:dyDescent="0.25">
      <c r="A107" s="96"/>
      <c r="B107" s="154" t="s">
        <v>131</v>
      </c>
      <c r="C107" s="152"/>
    </row>
    <row r="108" spans="1:3" ht="8.4499999999999993" customHeight="1" x14ac:dyDescent="0.25">
      <c r="A108" s="96"/>
      <c r="B108" s="154"/>
      <c r="C108" s="152"/>
    </row>
    <row r="109" spans="1:3" ht="12.75" customHeight="1" x14ac:dyDescent="0.25">
      <c r="A109" s="96"/>
      <c r="B109" s="153" t="s">
        <v>149</v>
      </c>
      <c r="C109" s="152"/>
    </row>
    <row r="110" spans="1:3" ht="12.75" customHeight="1" x14ac:dyDescent="0.25">
      <c r="A110" s="96"/>
      <c r="B110" s="154" t="s">
        <v>142</v>
      </c>
      <c r="C110" s="152"/>
    </row>
    <row r="111" spans="1:3" ht="12.75" customHeight="1" x14ac:dyDescent="0.25">
      <c r="A111" s="96"/>
      <c r="B111" s="154" t="s">
        <v>143</v>
      </c>
      <c r="C111" s="152"/>
    </row>
    <row r="112" spans="1:3" ht="12.75" customHeight="1" x14ac:dyDescent="0.25">
      <c r="A112" s="96"/>
      <c r="B112" s="154" t="s">
        <v>126</v>
      </c>
      <c r="C112" s="152"/>
    </row>
    <row r="113" spans="1:3" ht="12.75" customHeight="1" x14ac:dyDescent="0.25">
      <c r="A113" s="96"/>
      <c r="B113" s="154" t="s">
        <v>144</v>
      </c>
      <c r="C113" s="152"/>
    </row>
    <row r="114" spans="1:3" ht="12.75" customHeight="1" x14ac:dyDescent="0.25">
      <c r="A114" s="96"/>
      <c r="B114" s="154" t="s">
        <v>129</v>
      </c>
      <c r="C114" s="152"/>
    </row>
    <row r="115" spans="1:3" ht="12.75" customHeight="1" x14ac:dyDescent="0.25">
      <c r="A115" s="96"/>
      <c r="B115" s="154" t="s">
        <v>139</v>
      </c>
      <c r="C115" s="152"/>
    </row>
    <row r="116" spans="1:3" ht="12.75" customHeight="1" x14ac:dyDescent="0.25">
      <c r="A116" s="96"/>
      <c r="B116" s="154" t="s">
        <v>145</v>
      </c>
      <c r="C116" s="152"/>
    </row>
    <row r="117" spans="1:3" ht="12.75" customHeight="1" x14ac:dyDescent="0.25">
      <c r="A117" s="96"/>
      <c r="B117" s="154" t="s">
        <v>146</v>
      </c>
      <c r="C117" s="152"/>
    </row>
    <row r="118" spans="1:3" ht="12.75" customHeight="1" x14ac:dyDescent="0.25">
      <c r="A118" s="96"/>
      <c r="B118" s="154"/>
      <c r="C118" s="152"/>
    </row>
    <row r="119" spans="1:3" ht="12.75" customHeight="1" x14ac:dyDescent="0.25">
      <c r="A119" s="96"/>
      <c r="B119" s="154"/>
      <c r="C119" s="152"/>
    </row>
    <row r="120" spans="1:3" x14ac:dyDescent="0.25">
      <c r="A120" s="96"/>
      <c r="B120" s="154"/>
      <c r="C120" s="152"/>
    </row>
    <row r="121" spans="1:3" x14ac:dyDescent="0.25">
      <c r="A121" s="96"/>
      <c r="B121" s="96"/>
    </row>
    <row r="122" spans="1:3" x14ac:dyDescent="0.25">
      <c r="A122" s="96"/>
      <c r="B122" s="96"/>
    </row>
    <row r="123" spans="1:3" x14ac:dyDescent="0.25">
      <c r="A123" s="96"/>
      <c r="B123" s="96"/>
    </row>
    <row r="124" spans="1:3" x14ac:dyDescent="0.25">
      <c r="A124" s="96"/>
      <c r="B124" s="96"/>
    </row>
    <row r="125" spans="1:3" x14ac:dyDescent="0.25">
      <c r="A125" s="96"/>
      <c r="B125" s="96"/>
    </row>
    <row r="126" spans="1:3" x14ac:dyDescent="0.25">
      <c r="A126" s="96"/>
      <c r="B126" s="96"/>
    </row>
    <row r="127" spans="1:3" x14ac:dyDescent="0.25">
      <c r="A127" s="96"/>
      <c r="B127" s="96"/>
    </row>
    <row r="128" spans="1:3" x14ac:dyDescent="0.25">
      <c r="A128" s="96"/>
      <c r="B128" s="96"/>
    </row>
    <row r="129" spans="1:2" x14ac:dyDescent="0.25">
      <c r="A129" s="96"/>
      <c r="B129" s="96"/>
    </row>
    <row r="130" spans="1:2" x14ac:dyDescent="0.25">
      <c r="A130" s="96"/>
      <c r="B130" s="96"/>
    </row>
    <row r="131" spans="1:2" x14ac:dyDescent="0.25">
      <c r="A131" s="96"/>
      <c r="B131" s="96"/>
    </row>
    <row r="132" spans="1:2" x14ac:dyDescent="0.25">
      <c r="A132" s="96"/>
      <c r="B132" s="96"/>
    </row>
    <row r="133" spans="1:2" x14ac:dyDescent="0.25">
      <c r="A133" s="96"/>
      <c r="B133" s="96"/>
    </row>
    <row r="134" spans="1:2" x14ac:dyDescent="0.25">
      <c r="A134" s="96"/>
      <c r="B134" s="96"/>
    </row>
    <row r="135" spans="1:2" x14ac:dyDescent="0.25">
      <c r="A135" s="96"/>
      <c r="B135" s="96"/>
    </row>
    <row r="136" spans="1:2" x14ac:dyDescent="0.25">
      <c r="A136" s="96"/>
      <c r="B136" s="96"/>
    </row>
    <row r="137" spans="1:2" x14ac:dyDescent="0.25">
      <c r="A137" s="96"/>
      <c r="B137" s="96"/>
    </row>
    <row r="138" spans="1:2" x14ac:dyDescent="0.25">
      <c r="A138" s="96"/>
      <c r="B138" s="96"/>
    </row>
    <row r="139" spans="1:2" x14ac:dyDescent="0.25">
      <c r="A139" s="96"/>
      <c r="B139" s="96"/>
    </row>
    <row r="140" spans="1:2" x14ac:dyDescent="0.25">
      <c r="A140" s="96"/>
      <c r="B140" s="96"/>
    </row>
    <row r="141" spans="1:2" x14ac:dyDescent="0.25">
      <c r="A141" s="96"/>
      <c r="B141" s="96"/>
    </row>
    <row r="142" spans="1:2" x14ac:dyDescent="0.25">
      <c r="A142" s="96"/>
      <c r="B142" s="96"/>
    </row>
    <row r="143" spans="1:2" x14ac:dyDescent="0.25">
      <c r="A143" s="96"/>
      <c r="B143" s="96"/>
    </row>
    <row r="144" spans="1:2" x14ac:dyDescent="0.25">
      <c r="A144" s="96"/>
      <c r="B144" s="96"/>
    </row>
    <row r="145" spans="1:2" x14ac:dyDescent="0.25">
      <c r="A145" s="96"/>
      <c r="B145" s="96"/>
    </row>
    <row r="146" spans="1:2" x14ac:dyDescent="0.25">
      <c r="A146" s="96"/>
      <c r="B146" s="96"/>
    </row>
    <row r="147" spans="1:2" x14ac:dyDescent="0.25">
      <c r="A147" s="96"/>
      <c r="B147" s="96"/>
    </row>
    <row r="148" spans="1:2" x14ac:dyDescent="0.25">
      <c r="A148" s="96"/>
      <c r="B148" s="96"/>
    </row>
    <row r="149" spans="1:2" x14ac:dyDescent="0.25">
      <c r="A149" s="96"/>
      <c r="B149" s="96"/>
    </row>
    <row r="150" spans="1:2" x14ac:dyDescent="0.25">
      <c r="A150" s="96"/>
      <c r="B150" s="96"/>
    </row>
    <row r="151" spans="1:2" x14ac:dyDescent="0.25">
      <c r="A151" s="96"/>
      <c r="B151" s="96"/>
    </row>
    <row r="152" spans="1:2" x14ac:dyDescent="0.25">
      <c r="A152" s="96"/>
      <c r="B152" s="96"/>
    </row>
    <row r="153" spans="1:2" x14ac:dyDescent="0.25">
      <c r="A153" s="96"/>
      <c r="B153" s="96"/>
    </row>
    <row r="154" spans="1:2" x14ac:dyDescent="0.25">
      <c r="A154" s="96"/>
      <c r="B154" s="96"/>
    </row>
    <row r="155" spans="1:2" x14ac:dyDescent="0.25">
      <c r="A155" s="96"/>
      <c r="B155" s="96"/>
    </row>
    <row r="156" spans="1:2" x14ac:dyDescent="0.25">
      <c r="A156" s="96"/>
      <c r="B156" s="96"/>
    </row>
    <row r="157" spans="1:2" x14ac:dyDescent="0.25">
      <c r="A157" s="96"/>
      <c r="B157" s="98"/>
    </row>
    <row r="158" spans="1:2" x14ac:dyDescent="0.25">
      <c r="A158" s="96"/>
      <c r="B158" s="98"/>
    </row>
    <row r="159" spans="1:2" x14ac:dyDescent="0.25">
      <c r="A159" s="98"/>
      <c r="B159" s="98"/>
    </row>
    <row r="160" spans="1:2" x14ac:dyDescent="0.25">
      <c r="A160" s="98"/>
      <c r="B160" s="98"/>
    </row>
    <row r="161" spans="1:2" x14ac:dyDescent="0.25">
      <c r="A161" s="98"/>
      <c r="B161" s="98"/>
    </row>
    <row r="162" spans="1:2" x14ac:dyDescent="0.25">
      <c r="A162" s="98"/>
      <c r="B162" s="98"/>
    </row>
    <row r="163" spans="1:2" x14ac:dyDescent="0.25">
      <c r="A163" s="98"/>
      <c r="B163" s="98"/>
    </row>
    <row r="164" spans="1:2" x14ac:dyDescent="0.25">
      <c r="A164" s="98"/>
      <c r="B164" s="98"/>
    </row>
    <row r="165" spans="1:2" x14ac:dyDescent="0.25">
      <c r="A165" s="98"/>
      <c r="B165" s="98"/>
    </row>
    <row r="166" spans="1:2" x14ac:dyDescent="0.25">
      <c r="A166" s="98"/>
      <c r="B166" s="98"/>
    </row>
    <row r="167" spans="1:2" x14ac:dyDescent="0.25">
      <c r="A167" s="98"/>
    </row>
    <row r="168" spans="1:2" x14ac:dyDescent="0.25">
      <c r="A168" s="98"/>
    </row>
  </sheetData>
  <sheetProtection algorithmName="SHA-512" hashValue="XYwNOx0TTCrQ+BAmNedd2DGieyrEmIYAIllYBVZ72GHi/cteQjwHswUJEn1AY/5uIZ1gJKJjmGkDfCASEBDSFA==" saltValue="TgNiCjlay0rE0pyZ4PlkgQ==" spinCount="100000" sheet="1" objects="1" scenarios="1"/>
  <mergeCells count="3">
    <mergeCell ref="A1:B1"/>
    <mergeCell ref="A4:B4"/>
    <mergeCell ref="A5:B5"/>
  </mergeCells>
  <pageMargins left="0.51181102362204722" right="0.31496062992125984" top="0.35433070866141736" bottom="0.31496062992125984" header="0.31496062992125984" footer="0.31496062992125984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E3B8A-1719-4360-BF11-F4C7428EE1E0}">
  <sheetPr codeName="Tabelle2"/>
  <dimension ref="A1:T68"/>
  <sheetViews>
    <sheetView tabSelected="1" showWhiteSpace="0" view="pageLayout" zoomScaleNormal="100" workbookViewId="0">
      <selection activeCell="M7" sqref="M7"/>
    </sheetView>
  </sheetViews>
  <sheetFormatPr baseColWidth="10" defaultColWidth="11.28515625" defaultRowHeight="15" x14ac:dyDescent="0.25"/>
  <cols>
    <col min="1" max="6" width="10.140625" customWidth="1"/>
    <col min="7" max="7" width="8.5703125" customWidth="1"/>
    <col min="8" max="8" width="8.28515625" customWidth="1"/>
    <col min="9" max="9" width="7.85546875" customWidth="1"/>
    <col min="10" max="10" width="8.42578125" customWidth="1"/>
  </cols>
  <sheetData>
    <row r="1" spans="1:13" ht="45" customHeight="1" x14ac:dyDescent="0.25"/>
    <row r="2" spans="1:13" ht="15.75" x14ac:dyDescent="0.25">
      <c r="A2" s="12" t="s">
        <v>28</v>
      </c>
      <c r="B2" s="12"/>
      <c r="C2" s="12"/>
      <c r="D2" s="12"/>
      <c r="E2" s="12"/>
      <c r="F2" s="12"/>
      <c r="G2" s="13"/>
      <c r="H2" s="13"/>
      <c r="I2" s="14"/>
      <c r="J2" s="12"/>
    </row>
    <row r="3" spans="1:13" ht="15.75" x14ac:dyDescent="0.25">
      <c r="A3" s="12" t="s">
        <v>30</v>
      </c>
      <c r="B3" s="12"/>
      <c r="C3" s="12"/>
      <c r="D3" s="12"/>
      <c r="E3" s="12"/>
      <c r="F3" s="12"/>
      <c r="G3" s="15"/>
      <c r="H3" s="15"/>
      <c r="I3" s="221" t="s">
        <v>29</v>
      </c>
      <c r="J3" s="221"/>
    </row>
    <row r="4" spans="1:13" ht="4.5" customHeight="1" x14ac:dyDescent="0.25">
      <c r="A4" s="16"/>
      <c r="B4" s="17"/>
      <c r="C4" s="17"/>
      <c r="D4" s="17"/>
      <c r="E4" s="17"/>
      <c r="F4" s="17"/>
      <c r="G4" s="17"/>
      <c r="H4" s="17"/>
    </row>
    <row r="5" spans="1:13" x14ac:dyDescent="0.25">
      <c r="A5" s="18" t="s">
        <v>0</v>
      </c>
      <c r="B5" s="18"/>
      <c r="C5" s="222"/>
      <c r="D5" s="223"/>
      <c r="E5" s="223"/>
      <c r="F5" s="223"/>
      <c r="G5" s="223"/>
      <c r="H5" s="223"/>
      <c r="I5" s="223"/>
      <c r="J5" s="223"/>
    </row>
    <row r="6" spans="1:13" x14ac:dyDescent="0.25">
      <c r="A6" s="18" t="s">
        <v>1</v>
      </c>
      <c r="B6" s="18"/>
      <c r="C6" s="224"/>
      <c r="D6" s="225"/>
      <c r="E6" s="225"/>
      <c r="F6" s="225"/>
      <c r="G6" s="225"/>
      <c r="H6" s="225"/>
      <c r="I6" s="225"/>
      <c r="J6" s="225"/>
      <c r="L6" s="19"/>
      <c r="M6" s="20"/>
    </row>
    <row r="7" spans="1:13" x14ac:dyDescent="0.25">
      <c r="A7" s="18" t="s">
        <v>2</v>
      </c>
      <c r="B7" s="18"/>
      <c r="C7" s="222"/>
      <c r="D7" s="223"/>
      <c r="E7" s="223"/>
      <c r="F7" s="223"/>
      <c r="G7" s="223"/>
      <c r="H7" s="223"/>
      <c r="I7" s="223"/>
      <c r="J7" s="223"/>
    </row>
    <row r="8" spans="1:13" ht="5.25" customHeight="1" x14ac:dyDescent="0.25">
      <c r="A8" s="16"/>
      <c r="B8" s="16"/>
      <c r="C8" s="16"/>
      <c r="D8" s="16"/>
      <c r="E8" s="16"/>
      <c r="F8" s="16"/>
      <c r="G8" s="16"/>
      <c r="H8" s="16"/>
    </row>
    <row r="9" spans="1:13" ht="14.1" customHeight="1" x14ac:dyDescent="0.25">
      <c r="A9" s="18" t="s">
        <v>89</v>
      </c>
      <c r="B9" s="21"/>
      <c r="C9" s="21"/>
      <c r="H9" s="22"/>
      <c r="I9" s="22"/>
      <c r="J9" s="72">
        <v>2024</v>
      </c>
    </row>
    <row r="10" spans="1:13" ht="4.5" customHeight="1" thickBot="1" x14ac:dyDescent="0.3">
      <c r="A10" s="18"/>
      <c r="B10" s="21"/>
      <c r="C10" s="21"/>
    </row>
    <row r="11" spans="1:13" ht="14.1" customHeight="1" x14ac:dyDescent="0.25">
      <c r="A11" s="23" t="s">
        <v>31</v>
      </c>
      <c r="B11" s="24"/>
      <c r="C11" s="25"/>
      <c r="D11" s="26"/>
      <c r="E11" s="26"/>
      <c r="F11" s="26"/>
      <c r="G11" s="26"/>
      <c r="H11" s="26"/>
      <c r="I11" s="26"/>
      <c r="J11" s="26"/>
    </row>
    <row r="12" spans="1:13" ht="4.5" customHeight="1" x14ac:dyDescent="0.25">
      <c r="A12" s="18"/>
      <c r="B12" s="21"/>
      <c r="C12" s="21"/>
    </row>
    <row r="13" spans="1:13" ht="11.25" customHeight="1" x14ac:dyDescent="0.25">
      <c r="A13" s="27" t="s">
        <v>3</v>
      </c>
      <c r="B13" s="28"/>
      <c r="C13" s="29"/>
      <c r="D13" s="17"/>
      <c r="E13" s="17"/>
      <c r="F13" s="17"/>
      <c r="G13" s="17"/>
      <c r="H13" s="30" t="s">
        <v>37</v>
      </c>
      <c r="I13" s="30" t="s">
        <v>37</v>
      </c>
      <c r="J13" s="30" t="s">
        <v>37</v>
      </c>
    </row>
    <row r="14" spans="1:13" ht="12.6" customHeight="1" x14ac:dyDescent="0.25">
      <c r="A14" s="31"/>
      <c r="B14" s="31"/>
      <c r="C14" s="31"/>
      <c r="D14" s="30" t="s">
        <v>25</v>
      </c>
      <c r="E14" s="30" t="s">
        <v>26</v>
      </c>
      <c r="F14" s="30" t="s">
        <v>88</v>
      </c>
      <c r="G14" s="30" t="s">
        <v>27</v>
      </c>
      <c r="H14" s="30" t="s">
        <v>79</v>
      </c>
      <c r="I14" s="30" t="s">
        <v>11</v>
      </c>
      <c r="J14" s="30" t="s">
        <v>12</v>
      </c>
    </row>
    <row r="15" spans="1:13" ht="12.6" customHeight="1" x14ac:dyDescent="0.25">
      <c r="A15" s="32" t="s">
        <v>4</v>
      </c>
      <c r="B15" s="33"/>
      <c r="C15" s="34"/>
      <c r="D15" s="73"/>
      <c r="E15" s="73"/>
      <c r="F15" s="73">
        <v>0</v>
      </c>
      <c r="G15" s="73">
        <v>0</v>
      </c>
      <c r="H15" s="35">
        <f>G15*C24</f>
        <v>0</v>
      </c>
      <c r="I15" s="35">
        <f>G15*C25</f>
        <v>0</v>
      </c>
      <c r="J15" s="35">
        <f>H15+I15</f>
        <v>0</v>
      </c>
    </row>
    <row r="16" spans="1:13" ht="12.6" customHeight="1" x14ac:dyDescent="0.25">
      <c r="A16" s="32" t="s">
        <v>5</v>
      </c>
      <c r="B16" s="33"/>
      <c r="C16" s="34"/>
      <c r="D16" s="73"/>
      <c r="E16" s="73"/>
      <c r="F16" s="73">
        <v>0</v>
      </c>
      <c r="G16" s="73">
        <v>0</v>
      </c>
      <c r="H16" s="35">
        <f>G16*(D23+D24)</f>
        <v>0</v>
      </c>
      <c r="I16" s="35">
        <f>G16*D25</f>
        <v>0</v>
      </c>
      <c r="J16" s="35">
        <f>H16+I16</f>
        <v>0</v>
      </c>
    </row>
    <row r="17" spans="1:10" ht="12.6" customHeight="1" x14ac:dyDescent="0.25">
      <c r="A17" s="32" t="s">
        <v>86</v>
      </c>
      <c r="B17" s="33"/>
      <c r="C17" s="34"/>
      <c r="D17" s="73"/>
      <c r="E17" s="73"/>
      <c r="F17" s="73">
        <v>0</v>
      </c>
      <c r="G17" s="73">
        <v>0</v>
      </c>
      <c r="H17" s="35">
        <f>G17*(E23+E24)</f>
        <v>0</v>
      </c>
      <c r="I17" s="35">
        <f>G17*E25</f>
        <v>0</v>
      </c>
      <c r="J17" s="35">
        <f>H17+I17</f>
        <v>0</v>
      </c>
    </row>
    <row r="18" spans="1:10" ht="12.6" customHeight="1" x14ac:dyDescent="0.25">
      <c r="A18" s="32" t="s">
        <v>6</v>
      </c>
      <c r="B18" s="33"/>
      <c r="C18" s="34"/>
      <c r="D18" s="73"/>
      <c r="E18" s="73"/>
      <c r="F18" s="73">
        <v>0</v>
      </c>
      <c r="G18" s="73">
        <v>0</v>
      </c>
      <c r="H18" s="35">
        <f>G18*(H23+H24)</f>
        <v>0</v>
      </c>
      <c r="I18" s="35">
        <f>G18*H25</f>
        <v>0</v>
      </c>
      <c r="J18" s="35">
        <f>H18+I18</f>
        <v>0</v>
      </c>
    </row>
    <row r="19" spans="1:10" ht="12.6" customHeight="1" x14ac:dyDescent="0.25">
      <c r="A19" s="169" t="s">
        <v>7</v>
      </c>
      <c r="B19" s="170"/>
      <c r="C19" s="171"/>
      <c r="D19" s="73"/>
      <c r="E19" s="73"/>
      <c r="F19" s="73">
        <v>0</v>
      </c>
      <c r="G19" s="73">
        <v>0</v>
      </c>
      <c r="H19" s="35">
        <f>G19*(I23+I24)</f>
        <v>0</v>
      </c>
      <c r="I19" s="35">
        <f>G19*I25</f>
        <v>0</v>
      </c>
      <c r="J19" s="35">
        <f>H19+I19</f>
        <v>0</v>
      </c>
    </row>
    <row r="20" spans="1:10" ht="12.6" customHeight="1" x14ac:dyDescent="0.25">
      <c r="A20" s="17"/>
      <c r="B20" s="17"/>
      <c r="C20" s="17"/>
      <c r="D20" s="36"/>
      <c r="E20" s="36"/>
      <c r="F20" s="217" t="s">
        <v>95</v>
      </c>
      <c r="G20" s="218"/>
      <c r="H20" s="37">
        <f>SUM(H15:H19)</f>
        <v>0</v>
      </c>
      <c r="I20" s="35">
        <f>SUM(I15:I19)</f>
        <v>0</v>
      </c>
      <c r="J20" s="35">
        <f>SUM(J15:J19)</f>
        <v>0</v>
      </c>
    </row>
    <row r="21" spans="1:10" ht="12.6" customHeight="1" x14ac:dyDescent="0.25">
      <c r="A21" s="27" t="s">
        <v>8</v>
      </c>
      <c r="B21" s="28"/>
      <c r="C21" s="29"/>
      <c r="D21" s="29"/>
      <c r="E21" s="29"/>
      <c r="F21" s="29"/>
      <c r="G21" s="29"/>
      <c r="H21" s="29"/>
      <c r="I21" s="29"/>
      <c r="J21" s="29"/>
    </row>
    <row r="22" spans="1:10" ht="12.6" customHeight="1" x14ac:dyDescent="0.25">
      <c r="A22" s="39" t="s">
        <v>19</v>
      </c>
      <c r="B22" s="38" t="s">
        <v>84</v>
      </c>
      <c r="C22" s="30" t="s">
        <v>33</v>
      </c>
      <c r="D22" s="30" t="s">
        <v>34</v>
      </c>
      <c r="E22" s="226" t="s">
        <v>86</v>
      </c>
      <c r="F22" s="227"/>
      <c r="G22" s="228"/>
      <c r="H22" s="30" t="s">
        <v>22</v>
      </c>
      <c r="I22" s="226" t="s">
        <v>7</v>
      </c>
      <c r="J22" s="228"/>
    </row>
    <row r="23" spans="1:10" ht="12.6" customHeight="1" x14ac:dyDescent="0.25">
      <c r="A23" s="39" t="s">
        <v>9</v>
      </c>
      <c r="B23" s="74"/>
      <c r="C23" s="40"/>
      <c r="D23" s="73">
        <v>0</v>
      </c>
      <c r="E23" s="231">
        <v>0</v>
      </c>
      <c r="F23" s="232"/>
      <c r="G23" s="233"/>
      <c r="H23" s="73">
        <v>0</v>
      </c>
      <c r="I23" s="231">
        <v>0</v>
      </c>
      <c r="J23" s="233"/>
    </row>
    <row r="24" spans="1:10" ht="12.6" customHeight="1" x14ac:dyDescent="0.25">
      <c r="A24" s="39" t="s">
        <v>10</v>
      </c>
      <c r="B24" s="74"/>
      <c r="C24" s="73">
        <v>0</v>
      </c>
      <c r="D24" s="73">
        <v>0</v>
      </c>
      <c r="E24" s="231">
        <v>0</v>
      </c>
      <c r="F24" s="232"/>
      <c r="G24" s="233"/>
      <c r="H24" s="73">
        <v>0</v>
      </c>
      <c r="I24" s="231">
        <v>0</v>
      </c>
      <c r="J24" s="233"/>
    </row>
    <row r="25" spans="1:10" ht="12.6" customHeight="1" x14ac:dyDescent="0.25">
      <c r="A25" s="39" t="s">
        <v>11</v>
      </c>
      <c r="B25" s="74"/>
      <c r="C25" s="73">
        <v>0</v>
      </c>
      <c r="D25" s="73">
        <v>0</v>
      </c>
      <c r="E25" s="231">
        <v>0</v>
      </c>
      <c r="F25" s="232"/>
      <c r="G25" s="233"/>
      <c r="H25" s="73">
        <v>0</v>
      </c>
      <c r="I25" s="231">
        <v>0</v>
      </c>
      <c r="J25" s="233"/>
    </row>
    <row r="26" spans="1:10" ht="12.6" customHeight="1" x14ac:dyDescent="0.25">
      <c r="A26" s="39" t="s">
        <v>42</v>
      </c>
      <c r="B26" s="74"/>
      <c r="C26" s="40"/>
      <c r="D26" s="40"/>
      <c r="E26" s="245"/>
      <c r="F26" s="246"/>
      <c r="G26" s="247"/>
      <c r="H26" s="40"/>
      <c r="I26" s="245"/>
      <c r="J26" s="247"/>
    </row>
    <row r="27" spans="1:10" ht="12.6" customHeight="1" x14ac:dyDescent="0.25">
      <c r="A27" s="39" t="s">
        <v>12</v>
      </c>
      <c r="B27" s="37">
        <f>B23+B24+B25-B26</f>
        <v>0</v>
      </c>
      <c r="C27" s="37">
        <f>C24+C25+C26</f>
        <v>0</v>
      </c>
      <c r="D27" s="37">
        <f>D23+D24+D25+D26</f>
        <v>0</v>
      </c>
      <c r="E27" s="219">
        <f>E23+E24+E25+E26</f>
        <v>0</v>
      </c>
      <c r="F27" s="234"/>
      <c r="G27" s="220"/>
      <c r="H27" s="37">
        <f>H23+H24+H25+H26</f>
        <v>0</v>
      </c>
      <c r="I27" s="219">
        <f>I23+I24+I25+I26</f>
        <v>0</v>
      </c>
      <c r="J27" s="220"/>
    </row>
    <row r="28" spans="1:10" ht="4.5" customHeight="1" thickBot="1" x14ac:dyDescent="0.3">
      <c r="A28" s="41"/>
      <c r="B28" s="42"/>
      <c r="C28" s="43"/>
      <c r="D28" s="43"/>
      <c r="E28" s="43"/>
      <c r="F28" s="44"/>
      <c r="G28" s="44"/>
      <c r="H28" s="43"/>
      <c r="I28" s="43"/>
      <c r="J28" s="44"/>
    </row>
    <row r="29" spans="1:10" ht="14.1" customHeight="1" x14ac:dyDescent="0.25">
      <c r="A29" s="45" t="s">
        <v>32</v>
      </c>
      <c r="B29" s="46"/>
      <c r="C29" s="47"/>
      <c r="D29" s="47"/>
      <c r="E29" s="47"/>
      <c r="F29" s="47"/>
      <c r="G29" s="47"/>
      <c r="H29" s="47"/>
      <c r="I29" s="47"/>
      <c r="J29" s="47"/>
    </row>
    <row r="30" spans="1:10" ht="4.5" customHeight="1" x14ac:dyDescent="0.25">
      <c r="A30" s="19"/>
      <c r="B30" s="20"/>
      <c r="C30" s="29"/>
      <c r="D30" s="29"/>
      <c r="E30" s="29"/>
      <c r="F30" s="29"/>
      <c r="G30" s="29"/>
      <c r="H30" s="29"/>
      <c r="I30" s="29"/>
      <c r="J30" s="29"/>
    </row>
    <row r="31" spans="1:10" ht="12.6" customHeight="1" x14ac:dyDescent="0.25">
      <c r="A31" s="27" t="s">
        <v>3</v>
      </c>
      <c r="B31" s="27"/>
      <c r="C31" s="17"/>
      <c r="D31" s="17"/>
      <c r="E31" s="17"/>
      <c r="F31" s="17"/>
      <c r="G31" s="17"/>
      <c r="H31" s="226" t="s">
        <v>37</v>
      </c>
      <c r="I31" s="228"/>
      <c r="J31" s="36"/>
    </row>
    <row r="32" spans="1:10" ht="12.6" customHeight="1" x14ac:dyDescent="0.25">
      <c r="A32" s="48"/>
      <c r="B32" s="48"/>
      <c r="C32" s="48"/>
      <c r="D32" s="30" t="s">
        <v>25</v>
      </c>
      <c r="E32" s="30" t="s">
        <v>26</v>
      </c>
      <c r="F32" s="30" t="s">
        <v>90</v>
      </c>
      <c r="G32" s="30" t="s">
        <v>27</v>
      </c>
      <c r="H32" s="226" t="s">
        <v>41</v>
      </c>
      <c r="I32" s="228"/>
      <c r="J32" s="36"/>
    </row>
    <row r="33" spans="1:20" ht="12.6" customHeight="1" x14ac:dyDescent="0.25">
      <c r="A33" s="49" t="s">
        <v>86</v>
      </c>
      <c r="B33" s="50"/>
      <c r="C33" s="51"/>
      <c r="D33" s="73"/>
      <c r="E33" s="73"/>
      <c r="F33" s="73">
        <v>0</v>
      </c>
      <c r="G33" s="73">
        <v>0</v>
      </c>
      <c r="H33" s="229">
        <f>G33*C41</f>
        <v>0</v>
      </c>
      <c r="I33" s="230"/>
      <c r="J33" s="36"/>
    </row>
    <row r="34" spans="1:20" ht="12.6" customHeight="1" x14ac:dyDescent="0.25">
      <c r="A34" s="32" t="s">
        <v>6</v>
      </c>
      <c r="B34" s="33"/>
      <c r="C34" s="34"/>
      <c r="D34" s="73"/>
      <c r="E34" s="73"/>
      <c r="F34" s="73">
        <v>0</v>
      </c>
      <c r="G34" s="73">
        <v>0</v>
      </c>
      <c r="H34" s="229">
        <f>(F34+G34)*F41</f>
        <v>0</v>
      </c>
      <c r="I34" s="230"/>
      <c r="J34" s="36"/>
      <c r="M34" s="276"/>
      <c r="N34" s="277"/>
      <c r="O34" s="277"/>
      <c r="P34" s="276"/>
      <c r="Q34" s="277"/>
      <c r="R34" s="277"/>
      <c r="S34" s="236"/>
      <c r="T34" s="236"/>
    </row>
    <row r="35" spans="1:20" ht="12.6" customHeight="1" x14ac:dyDescent="0.25">
      <c r="A35" s="169" t="s">
        <v>7</v>
      </c>
      <c r="B35" s="170"/>
      <c r="C35" s="171"/>
      <c r="D35" s="73"/>
      <c r="E35" s="73"/>
      <c r="F35" s="73">
        <v>0</v>
      </c>
      <c r="G35" s="73">
        <v>0</v>
      </c>
      <c r="H35" s="229">
        <f>(F35+G35)*G41</f>
        <v>0</v>
      </c>
      <c r="I35" s="230"/>
      <c r="J35" s="36"/>
    </row>
    <row r="36" spans="1:20" ht="12.6" customHeight="1" x14ac:dyDescent="0.25">
      <c r="A36" s="17"/>
      <c r="B36" s="17"/>
      <c r="C36" s="17"/>
      <c r="D36" s="36"/>
      <c r="E36" s="36"/>
      <c r="F36" s="243" t="s">
        <v>95</v>
      </c>
      <c r="G36" s="244"/>
      <c r="H36" s="219">
        <f>SUM(H33:I35)</f>
        <v>0</v>
      </c>
      <c r="I36" s="220"/>
      <c r="J36" s="36"/>
    </row>
    <row r="37" spans="1:20" ht="11.25" customHeight="1" x14ac:dyDescent="0.25">
      <c r="A37" s="27" t="s">
        <v>8</v>
      </c>
      <c r="B37" s="28"/>
      <c r="C37" s="28"/>
      <c r="D37" s="29"/>
      <c r="E37" s="29"/>
      <c r="F37" s="29"/>
      <c r="G37" s="29"/>
      <c r="H37" s="29"/>
      <c r="I37" s="29"/>
      <c r="J37" s="29"/>
    </row>
    <row r="38" spans="1:20" ht="12.6" customHeight="1" x14ac:dyDescent="0.25">
      <c r="A38" s="150" t="s">
        <v>19</v>
      </c>
      <c r="B38" s="52" t="s">
        <v>84</v>
      </c>
      <c r="C38" s="242" t="s">
        <v>85</v>
      </c>
      <c r="D38" s="227"/>
      <c r="E38" s="228"/>
      <c r="F38" s="30" t="s">
        <v>22</v>
      </c>
      <c r="G38" s="226" t="s">
        <v>7</v>
      </c>
      <c r="H38" s="228"/>
      <c r="I38" s="238"/>
      <c r="J38" s="239"/>
    </row>
    <row r="39" spans="1:20" ht="12.6" customHeight="1" x14ac:dyDescent="0.25">
      <c r="A39" s="53" t="s">
        <v>9</v>
      </c>
      <c r="B39" s="74"/>
      <c r="C39" s="240">
        <v>0</v>
      </c>
      <c r="D39" s="232"/>
      <c r="E39" s="233"/>
      <c r="F39" s="73">
        <v>0</v>
      </c>
      <c r="G39" s="231">
        <v>0</v>
      </c>
      <c r="H39" s="233"/>
      <c r="I39" s="235"/>
      <c r="J39" s="236"/>
    </row>
    <row r="40" spans="1:20" ht="12.6" customHeight="1" x14ac:dyDescent="0.25">
      <c r="A40" s="53" t="s">
        <v>10</v>
      </c>
      <c r="B40" s="74"/>
      <c r="C40" s="240">
        <v>0</v>
      </c>
      <c r="D40" s="232"/>
      <c r="E40" s="233"/>
      <c r="F40" s="73">
        <v>0</v>
      </c>
      <c r="G40" s="231">
        <v>0</v>
      </c>
      <c r="H40" s="241"/>
      <c r="I40" s="235"/>
      <c r="J40" s="236"/>
    </row>
    <row r="41" spans="1:20" ht="12.6" customHeight="1" x14ac:dyDescent="0.25">
      <c r="A41" s="53" t="s">
        <v>12</v>
      </c>
      <c r="B41" s="37">
        <f>SUM(B39:B40)</f>
        <v>0</v>
      </c>
      <c r="C41" s="237">
        <f>SUM(C39:E40)</f>
        <v>0</v>
      </c>
      <c r="D41" s="234"/>
      <c r="E41" s="220"/>
      <c r="F41" s="37">
        <f>SUM(F39:F40)</f>
        <v>0</v>
      </c>
      <c r="G41" s="219">
        <f>SUM(G39:H40)</f>
        <v>0</v>
      </c>
      <c r="H41" s="220"/>
      <c r="I41" s="235"/>
      <c r="J41" s="236"/>
    </row>
    <row r="42" spans="1:20" ht="4.5" customHeight="1" thickBot="1" x14ac:dyDescent="0.3">
      <c r="A42" s="54"/>
      <c r="B42" s="54"/>
      <c r="C42" s="54"/>
      <c r="D42" s="54"/>
      <c r="E42" s="54"/>
      <c r="F42" s="54"/>
      <c r="G42" s="54"/>
      <c r="H42" s="54"/>
      <c r="I42" s="29"/>
      <c r="J42" s="29"/>
    </row>
    <row r="43" spans="1:20" ht="14.1" customHeight="1" x14ac:dyDescent="0.25">
      <c r="A43" s="290" t="s">
        <v>24</v>
      </c>
      <c r="B43" s="291"/>
      <c r="C43" s="55"/>
      <c r="D43" s="55"/>
      <c r="E43" s="55"/>
      <c r="F43" s="55"/>
      <c r="G43" s="55"/>
      <c r="H43" s="55"/>
      <c r="I43" s="55"/>
      <c r="J43" s="55"/>
    </row>
    <row r="44" spans="1:20" ht="12.6" customHeight="1" x14ac:dyDescent="0.25">
      <c r="A44" s="27" t="s">
        <v>87</v>
      </c>
      <c r="B44" s="29"/>
      <c r="C44" s="29"/>
      <c r="D44" s="29"/>
      <c r="E44" s="29"/>
      <c r="F44" s="29"/>
      <c r="G44" s="29"/>
      <c r="H44" s="29"/>
      <c r="I44" s="29"/>
      <c r="J44" s="29"/>
      <c r="M44" s="56"/>
    </row>
    <row r="45" spans="1:20" ht="12.6" customHeight="1" x14ac:dyDescent="0.25">
      <c r="A45" s="256" t="s">
        <v>81</v>
      </c>
      <c r="B45" s="257"/>
      <c r="C45" s="226" t="s">
        <v>40</v>
      </c>
      <c r="D45" s="284"/>
      <c r="E45" s="259" t="s">
        <v>82</v>
      </c>
      <c r="F45" s="260"/>
      <c r="G45" s="29"/>
      <c r="H45" s="29"/>
      <c r="I45" s="29"/>
      <c r="J45" s="29"/>
      <c r="M45" s="56"/>
    </row>
    <row r="46" spans="1:20" ht="12.6" customHeight="1" x14ac:dyDescent="0.25">
      <c r="A46" s="58" t="s">
        <v>91</v>
      </c>
      <c r="B46" s="59"/>
      <c r="C46" s="229">
        <f>B27</f>
        <v>0</v>
      </c>
      <c r="D46" s="288"/>
      <c r="E46" s="261">
        <f>H20</f>
        <v>0</v>
      </c>
      <c r="F46" s="262"/>
      <c r="G46" s="29"/>
      <c r="H46" s="29"/>
      <c r="I46" s="29"/>
      <c r="J46" s="29"/>
      <c r="M46" s="56"/>
    </row>
    <row r="47" spans="1:20" ht="12.6" customHeight="1" x14ac:dyDescent="0.25">
      <c r="A47" s="60" t="s">
        <v>92</v>
      </c>
      <c r="B47" s="61"/>
      <c r="C47" s="229">
        <f>B41</f>
        <v>0</v>
      </c>
      <c r="D47" s="288">
        <f>B41</f>
        <v>0</v>
      </c>
      <c r="E47" s="261">
        <f>H36</f>
        <v>0</v>
      </c>
      <c r="F47" s="262"/>
      <c r="G47" s="29"/>
      <c r="H47" s="29"/>
      <c r="I47" s="29"/>
      <c r="J47" s="29"/>
      <c r="M47" s="56"/>
    </row>
    <row r="48" spans="1:20" ht="12.6" customHeight="1" x14ac:dyDescent="0.25">
      <c r="A48" s="256" t="s">
        <v>93</v>
      </c>
      <c r="B48" s="258"/>
      <c r="C48" s="285">
        <v>0</v>
      </c>
      <c r="D48" s="286"/>
      <c r="E48" s="245"/>
      <c r="F48" s="287"/>
      <c r="G48" s="29"/>
      <c r="H48" s="29"/>
      <c r="I48" s="29"/>
      <c r="J48" s="29"/>
      <c r="M48" s="56"/>
    </row>
    <row r="49" spans="1:13" ht="12.6" customHeight="1" x14ac:dyDescent="0.25">
      <c r="A49" s="57" t="s">
        <v>12</v>
      </c>
      <c r="B49" s="62"/>
      <c r="C49" s="219">
        <f>C46+C47-C48</f>
        <v>0</v>
      </c>
      <c r="D49" s="289"/>
      <c r="E49" s="263">
        <f>SUM(E46:F48)</f>
        <v>0</v>
      </c>
      <c r="F49" s="264"/>
      <c r="G49" s="29"/>
      <c r="H49" s="29"/>
      <c r="I49" s="29"/>
      <c r="J49" s="29"/>
      <c r="M49" s="56"/>
    </row>
    <row r="50" spans="1:13" ht="12.6" customHeight="1" x14ac:dyDescent="0.25">
      <c r="A50" s="27"/>
      <c r="B50" s="29"/>
      <c r="C50" s="29"/>
      <c r="D50" s="29"/>
      <c r="E50" s="29"/>
      <c r="F50" s="29"/>
      <c r="G50" s="29"/>
      <c r="H50" s="29"/>
      <c r="I50" s="29"/>
      <c r="J50" s="29"/>
      <c r="M50" s="56"/>
    </row>
    <row r="51" spans="1:13" ht="12.6" customHeight="1" x14ac:dyDescent="0.25">
      <c r="A51" s="292" t="s">
        <v>38</v>
      </c>
      <c r="B51" s="293"/>
      <c r="C51" s="294"/>
      <c r="D51" s="35">
        <f>C49</f>
        <v>0</v>
      </c>
      <c r="E51" s="63">
        <v>1</v>
      </c>
      <c r="F51" s="29"/>
      <c r="G51" s="248" t="s">
        <v>14</v>
      </c>
      <c r="H51" s="249"/>
      <c r="I51" s="252">
        <f>D51*E51</f>
        <v>0</v>
      </c>
      <c r="J51" s="253"/>
    </row>
    <row r="52" spans="1:13" ht="12.6" customHeight="1" x14ac:dyDescent="0.25">
      <c r="A52" s="292" t="s">
        <v>39</v>
      </c>
      <c r="B52" s="293"/>
      <c r="C52" s="294"/>
      <c r="D52" s="35">
        <f>C49</f>
        <v>0</v>
      </c>
      <c r="E52" s="63">
        <v>0.5</v>
      </c>
      <c r="F52" s="29"/>
      <c r="G52" s="248" t="s">
        <v>15</v>
      </c>
      <c r="H52" s="249"/>
      <c r="I52" s="252">
        <f>D52*E52</f>
        <v>0</v>
      </c>
      <c r="J52" s="253"/>
    </row>
    <row r="53" spans="1:13" ht="12.6" customHeight="1" thickBot="1" x14ac:dyDescent="0.3">
      <c r="A53" s="292" t="s">
        <v>13</v>
      </c>
      <c r="B53" s="293"/>
      <c r="C53" s="294"/>
      <c r="D53" s="35">
        <f>E49</f>
        <v>0</v>
      </c>
      <c r="E53" s="63">
        <v>0.1</v>
      </c>
      <c r="F53" s="29"/>
      <c r="G53" s="250" t="s">
        <v>16</v>
      </c>
      <c r="H53" s="251"/>
      <c r="I53" s="254">
        <f>D53*E53</f>
        <v>0</v>
      </c>
      <c r="J53" s="255"/>
    </row>
    <row r="54" spans="1:13" ht="18.75" customHeight="1" thickBot="1" x14ac:dyDescent="0.3">
      <c r="A54" s="29"/>
      <c r="B54" s="29"/>
      <c r="C54" s="29"/>
      <c r="D54" s="29"/>
      <c r="E54" s="29"/>
      <c r="F54" s="29"/>
      <c r="G54" s="269" t="s">
        <v>43</v>
      </c>
      <c r="H54" s="270"/>
      <c r="I54" s="267">
        <f>I51+I52+I53</f>
        <v>0</v>
      </c>
      <c r="J54" s="268"/>
    </row>
    <row r="55" spans="1:13" ht="14.25" customHeight="1" x14ac:dyDescent="0.25">
      <c r="A55" s="64" t="s">
        <v>77</v>
      </c>
      <c r="B55" s="65"/>
      <c r="C55" s="65"/>
      <c r="D55" s="66"/>
      <c r="E55" s="66"/>
      <c r="F55" s="66"/>
      <c r="G55" s="66"/>
      <c r="H55" s="66"/>
      <c r="I55" s="66"/>
      <c r="J55" s="66"/>
    </row>
    <row r="56" spans="1:13" ht="4.5" customHeight="1" x14ac:dyDescent="0.25">
      <c r="A56" s="29"/>
      <c r="B56" s="29"/>
      <c r="C56" s="29"/>
      <c r="D56" s="29"/>
      <c r="E56" s="29"/>
      <c r="F56" s="29"/>
      <c r="G56" s="17"/>
      <c r="H56" s="29"/>
      <c r="I56" s="67"/>
      <c r="J56" s="28"/>
    </row>
    <row r="57" spans="1:13" ht="12.75" customHeight="1" x14ac:dyDescent="0.25">
      <c r="A57" s="278" t="s">
        <v>78</v>
      </c>
      <c r="B57" s="279"/>
      <c r="C57" s="279"/>
      <c r="D57" s="279"/>
      <c r="E57" s="280"/>
      <c r="F57" s="281" t="s">
        <v>73</v>
      </c>
      <c r="G57" s="282"/>
      <c r="H57" s="282"/>
      <c r="I57" s="282"/>
      <c r="J57" s="283"/>
    </row>
    <row r="58" spans="1:13" ht="4.5" customHeight="1" x14ac:dyDescent="0.25">
      <c r="A58" s="68"/>
      <c r="B58" s="69"/>
      <c r="C58" s="69"/>
      <c r="D58" s="68"/>
      <c r="E58" s="69"/>
      <c r="F58" s="69"/>
      <c r="G58" s="29"/>
      <c r="H58" s="29"/>
      <c r="I58" s="29"/>
      <c r="J58" s="29"/>
    </row>
    <row r="59" spans="1:13" ht="12.75" customHeight="1" x14ac:dyDescent="0.25">
      <c r="A59" s="70" t="s">
        <v>17</v>
      </c>
      <c r="B59" s="70"/>
      <c r="C59" s="70"/>
      <c r="D59" s="274" t="s">
        <v>18</v>
      </c>
      <c r="E59" s="274"/>
      <c r="F59" s="272"/>
      <c r="G59" s="272"/>
      <c r="H59" s="272"/>
      <c r="I59" s="272"/>
      <c r="J59" s="272"/>
    </row>
    <row r="60" spans="1:13" ht="12.75" customHeight="1" x14ac:dyDescent="0.25">
      <c r="A60" s="71" t="s">
        <v>21</v>
      </c>
      <c r="B60" s="271"/>
      <c r="C60" s="271"/>
      <c r="D60" s="275" t="s">
        <v>20</v>
      </c>
      <c r="E60" s="275"/>
      <c r="F60" s="273"/>
      <c r="G60" s="273"/>
      <c r="H60" s="273"/>
      <c r="I60" s="273"/>
      <c r="J60" s="273"/>
    </row>
    <row r="61" spans="1:13" ht="12.75" customHeight="1" x14ac:dyDescent="0.25">
      <c r="A61" s="17" t="s">
        <v>76</v>
      </c>
      <c r="B61" s="17"/>
      <c r="C61" s="17"/>
      <c r="F61" s="17"/>
      <c r="G61" s="17"/>
      <c r="H61" s="265" t="s">
        <v>94</v>
      </c>
      <c r="I61" s="266"/>
      <c r="J61" s="266"/>
    </row>
    <row r="62" spans="1:13" ht="10.5" customHeight="1" x14ac:dyDescent="0.25">
      <c r="A62" s="48" t="s">
        <v>23</v>
      </c>
      <c r="B62" s="48"/>
      <c r="C62" s="48"/>
      <c r="F62" s="48"/>
      <c r="G62" s="48"/>
      <c r="H62" s="17"/>
    </row>
    <row r="63" spans="1:13" ht="12.75" customHeight="1" x14ac:dyDescent="0.25"/>
    <row r="64" spans="1:13" ht="12.75" customHeight="1" x14ac:dyDescent="0.25"/>
    <row r="65" customFormat="1" ht="12.75" customHeight="1" x14ac:dyDescent="0.25"/>
    <row r="66" customFormat="1" ht="12.75" customHeight="1" x14ac:dyDescent="0.25"/>
    <row r="67" customFormat="1" ht="12.75" customHeight="1" x14ac:dyDescent="0.25"/>
    <row r="68" customFormat="1" ht="12.75" customHeight="1" x14ac:dyDescent="0.25"/>
  </sheetData>
  <sheetProtection algorithmName="SHA-512" hashValue="T4UFj613nyqwQwFSHDDkaTdeQqygIK6U7nlR7pb4yYFTvBV3aHUE1GJTE2+cKnwF39C6IltCHVM+gkKo4GDoHw==" saltValue="WMtVeZZ39GNej/o8yMbvVQ==" spinCount="100000" sheet="1" objects="1" scenarios="1"/>
  <sortState xmlns:xlrd2="http://schemas.microsoft.com/office/spreadsheetml/2017/richdata2" ref="A9:K11">
    <sortCondition ref="K9:K11"/>
  </sortState>
  <mergeCells count="70">
    <mergeCell ref="M34:O34"/>
    <mergeCell ref="P34:T34"/>
    <mergeCell ref="A57:E57"/>
    <mergeCell ref="F57:J57"/>
    <mergeCell ref="C45:D45"/>
    <mergeCell ref="C48:D48"/>
    <mergeCell ref="E48:F48"/>
    <mergeCell ref="C46:D46"/>
    <mergeCell ref="C47:D47"/>
    <mergeCell ref="C49:D49"/>
    <mergeCell ref="A43:B43"/>
    <mergeCell ref="A51:C51"/>
    <mergeCell ref="A52:C52"/>
    <mergeCell ref="A53:C53"/>
    <mergeCell ref="I51:J51"/>
    <mergeCell ref="G51:H51"/>
    <mergeCell ref="H61:J61"/>
    <mergeCell ref="I54:J54"/>
    <mergeCell ref="G54:H54"/>
    <mergeCell ref="B60:C60"/>
    <mergeCell ref="F59:J59"/>
    <mergeCell ref="F60:J60"/>
    <mergeCell ref="D59:E59"/>
    <mergeCell ref="D60:E60"/>
    <mergeCell ref="G52:H52"/>
    <mergeCell ref="G53:H53"/>
    <mergeCell ref="I52:J52"/>
    <mergeCell ref="I53:J53"/>
    <mergeCell ref="A45:B45"/>
    <mergeCell ref="A48:B48"/>
    <mergeCell ref="E45:F45"/>
    <mergeCell ref="E46:F46"/>
    <mergeCell ref="E47:F47"/>
    <mergeCell ref="E49:F49"/>
    <mergeCell ref="E24:G24"/>
    <mergeCell ref="I24:J24"/>
    <mergeCell ref="E25:G25"/>
    <mergeCell ref="I25:J25"/>
    <mergeCell ref="E26:G26"/>
    <mergeCell ref="I26:J26"/>
    <mergeCell ref="I27:J27"/>
    <mergeCell ref="I41:J41"/>
    <mergeCell ref="C41:E41"/>
    <mergeCell ref="G41:H41"/>
    <mergeCell ref="I38:J38"/>
    <mergeCell ref="I39:J39"/>
    <mergeCell ref="I40:J40"/>
    <mergeCell ref="C40:E40"/>
    <mergeCell ref="G40:H40"/>
    <mergeCell ref="C38:E38"/>
    <mergeCell ref="G38:H38"/>
    <mergeCell ref="C39:E39"/>
    <mergeCell ref="G39:H39"/>
    <mergeCell ref="F36:G36"/>
    <mergeCell ref="F20:G20"/>
    <mergeCell ref="H36:I36"/>
    <mergeCell ref="I3:J3"/>
    <mergeCell ref="C5:J5"/>
    <mergeCell ref="C6:J6"/>
    <mergeCell ref="C7:J7"/>
    <mergeCell ref="E22:G22"/>
    <mergeCell ref="I22:J22"/>
    <mergeCell ref="H34:I34"/>
    <mergeCell ref="H35:I35"/>
    <mergeCell ref="E23:G23"/>
    <mergeCell ref="I23:J23"/>
    <mergeCell ref="H31:I31"/>
    <mergeCell ref="H32:I32"/>
    <mergeCell ref="H33:I33"/>
    <mergeCell ref="E27:G27"/>
  </mergeCells>
  <hyperlinks>
    <hyperlink ref="H61" r:id="rId1" display="josef.huser@agsv.ch" xr:uid="{38304BB5-BAB0-4A49-A982-0BF2A844FDDF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28732-181D-4333-8521-DFB805C14BE5}">
  <sheetPr codeName="Tabelle3"/>
  <dimension ref="A1:N54"/>
  <sheetViews>
    <sheetView view="pageLayout" topLeftCell="A13" zoomScaleNormal="85" workbookViewId="0">
      <selection activeCell="G36" sqref="F36:G36"/>
    </sheetView>
  </sheetViews>
  <sheetFormatPr baseColWidth="10" defaultColWidth="11.28515625" defaultRowHeight="15" x14ac:dyDescent="0.25"/>
  <cols>
    <col min="1" max="1" width="10.140625" customWidth="1"/>
    <col min="2" max="2" width="10.85546875" customWidth="1"/>
    <col min="3" max="3" width="9.140625" customWidth="1"/>
    <col min="4" max="4" width="11.85546875" customWidth="1"/>
    <col min="5" max="5" width="13.7109375" customWidth="1"/>
    <col min="6" max="6" width="9.140625" customWidth="1"/>
    <col min="7" max="7" width="9.42578125" customWidth="1"/>
    <col min="8" max="8" width="5.42578125" customWidth="1"/>
    <col min="9" max="9" width="4" customWidth="1"/>
    <col min="10" max="10" width="10.140625" customWidth="1"/>
  </cols>
  <sheetData>
    <row r="1" spans="1:10" ht="45" customHeight="1" x14ac:dyDescent="0.25">
      <c r="J1" s="77"/>
    </row>
    <row r="2" spans="1:10" ht="3.75" customHeight="1" x14ac:dyDescent="0.25">
      <c r="A2" s="16"/>
      <c r="B2" s="17"/>
      <c r="C2" s="17"/>
      <c r="D2" s="17"/>
      <c r="E2" s="17"/>
      <c r="F2" s="17"/>
      <c r="G2" s="17"/>
      <c r="H2" s="17"/>
    </row>
    <row r="3" spans="1:10" x14ac:dyDescent="0.25">
      <c r="A3" s="18" t="s">
        <v>0</v>
      </c>
      <c r="B3" s="18"/>
      <c r="C3" s="295">
        <f>G1_Gebühren!C5</f>
        <v>0</v>
      </c>
      <c r="D3" s="296"/>
      <c r="E3" s="296"/>
      <c r="F3" s="296"/>
      <c r="G3" s="296"/>
      <c r="H3" s="296"/>
      <c r="I3" s="296"/>
      <c r="J3" s="296"/>
    </row>
    <row r="4" spans="1:10" x14ac:dyDescent="0.25">
      <c r="A4" s="18" t="s">
        <v>1</v>
      </c>
      <c r="B4" s="18"/>
      <c r="C4" s="297">
        <f>G1_Gebühren!C6</f>
        <v>0</v>
      </c>
      <c r="D4" s="298"/>
      <c r="E4" s="298"/>
      <c r="F4" s="298"/>
      <c r="G4" s="298"/>
      <c r="H4" s="298"/>
      <c r="I4" s="298"/>
      <c r="J4" s="298"/>
    </row>
    <row r="5" spans="1:10" x14ac:dyDescent="0.25">
      <c r="A5" s="18" t="s">
        <v>2</v>
      </c>
      <c r="B5" s="18"/>
      <c r="C5" s="297">
        <f>G1_Gebühren!C7</f>
        <v>0</v>
      </c>
      <c r="D5" s="298"/>
      <c r="E5" s="298"/>
      <c r="F5" s="298"/>
      <c r="G5" s="298"/>
      <c r="H5" s="298"/>
      <c r="I5" s="298"/>
      <c r="J5" s="298"/>
    </row>
    <row r="6" spans="1:10" x14ac:dyDescent="0.25">
      <c r="A6" s="16"/>
      <c r="B6" s="16"/>
      <c r="C6" s="16"/>
      <c r="D6" s="16"/>
      <c r="E6" s="16"/>
      <c r="F6" s="16"/>
      <c r="G6" s="16"/>
      <c r="H6" s="16"/>
    </row>
    <row r="7" spans="1:10" ht="15.75" x14ac:dyDescent="0.25">
      <c r="A7" s="315" t="s">
        <v>36</v>
      </c>
      <c r="B7" s="316"/>
      <c r="C7" s="317"/>
      <c r="H7" s="78"/>
      <c r="I7" s="78"/>
      <c r="J7" s="168">
        <f>G1_Gebühren!J9</f>
        <v>2024</v>
      </c>
    </row>
    <row r="8" spans="1:10" x14ac:dyDescent="0.25">
      <c r="A8" s="18"/>
      <c r="B8" s="21"/>
    </row>
    <row r="9" spans="1:10" x14ac:dyDescent="0.25">
      <c r="A9" s="18" t="s">
        <v>35</v>
      </c>
      <c r="B9" s="21"/>
      <c r="C9" s="21"/>
    </row>
    <row r="10" spans="1:10" ht="12.95" customHeight="1" x14ac:dyDescent="0.25">
      <c r="A10" s="79"/>
      <c r="B10" s="80"/>
      <c r="C10" s="80"/>
      <c r="D10" s="80"/>
      <c r="E10" s="80"/>
      <c r="F10" s="80"/>
      <c r="G10" s="80"/>
      <c r="H10" s="80"/>
      <c r="I10" s="80"/>
      <c r="J10" s="80"/>
    </row>
    <row r="11" spans="1:10" ht="12.95" customHeight="1" x14ac:dyDescent="0.25">
      <c r="A11" s="18" t="s">
        <v>8</v>
      </c>
      <c r="B11" s="21"/>
      <c r="H11" s="80"/>
      <c r="I11" s="80"/>
      <c r="J11" s="80"/>
    </row>
    <row r="12" spans="1:10" ht="6" customHeight="1" x14ac:dyDescent="0.25">
      <c r="A12" s="18"/>
      <c r="B12" s="21"/>
      <c r="H12" s="80"/>
      <c r="I12" s="80"/>
      <c r="J12" s="80"/>
    </row>
    <row r="13" spans="1:10" ht="14.1" customHeight="1" x14ac:dyDescent="0.25">
      <c r="A13" s="302" t="s">
        <v>19</v>
      </c>
      <c r="B13" s="303"/>
      <c r="C13" s="302" t="s">
        <v>4</v>
      </c>
      <c r="D13" s="308"/>
      <c r="E13" s="81"/>
      <c r="F13" s="81"/>
      <c r="G13" s="81"/>
    </row>
    <row r="14" spans="1:10" ht="14.1" customHeight="1" x14ac:dyDescent="0.25">
      <c r="A14" s="304" t="s">
        <v>10</v>
      </c>
      <c r="B14" s="305"/>
      <c r="C14" s="309">
        <f>G1_Gebühren!C24</f>
        <v>0</v>
      </c>
      <c r="D14" s="310"/>
      <c r="E14" s="80"/>
      <c r="F14" s="80"/>
      <c r="G14" s="80"/>
    </row>
    <row r="15" spans="1:10" ht="14.1" customHeight="1" x14ac:dyDescent="0.25">
      <c r="A15" s="304" t="s">
        <v>11</v>
      </c>
      <c r="B15" s="305"/>
      <c r="C15" s="309">
        <f>G1_Gebühren!C25</f>
        <v>0</v>
      </c>
      <c r="D15" s="310"/>
      <c r="E15" s="80"/>
      <c r="F15" s="80"/>
      <c r="G15" s="80"/>
    </row>
    <row r="16" spans="1:10" ht="14.1" customHeight="1" x14ac:dyDescent="0.25">
      <c r="A16" s="306" t="s">
        <v>97</v>
      </c>
      <c r="B16" s="307"/>
      <c r="C16" s="311">
        <f>C14+C15</f>
        <v>0</v>
      </c>
      <c r="D16" s="312"/>
      <c r="E16" s="80"/>
      <c r="F16" s="80"/>
      <c r="G16" s="80"/>
    </row>
    <row r="17" spans="1:11" ht="10.5" customHeight="1" x14ac:dyDescent="0.25">
      <c r="A17" s="18"/>
      <c r="B17" s="21"/>
    </row>
    <row r="18" spans="1:11" ht="14.1" customHeight="1" x14ac:dyDescent="0.25">
      <c r="A18" s="18" t="s">
        <v>44</v>
      </c>
      <c r="B18" s="21"/>
    </row>
    <row r="19" spans="1:11" ht="5.25" customHeight="1" x14ac:dyDescent="0.25">
      <c r="A19" s="18"/>
      <c r="B19" s="21"/>
    </row>
    <row r="20" spans="1:11" ht="14.1" customHeight="1" x14ac:dyDescent="0.25">
      <c r="A20" s="318" t="s">
        <v>51</v>
      </c>
      <c r="B20" s="319"/>
      <c r="C20" s="82" t="s">
        <v>37</v>
      </c>
      <c r="D20" s="82" t="s">
        <v>52</v>
      </c>
      <c r="E20" s="82" t="s">
        <v>12</v>
      </c>
    </row>
    <row r="21" spans="1:11" ht="14.1" customHeight="1" x14ac:dyDescent="0.25">
      <c r="A21" s="300" t="s">
        <v>53</v>
      </c>
      <c r="B21" s="301"/>
      <c r="C21" s="8">
        <v>0</v>
      </c>
      <c r="D21" s="7">
        <v>12</v>
      </c>
      <c r="E21" s="75">
        <f t="shared" ref="E21:E28" si="0">C21*D21</f>
        <v>0</v>
      </c>
    </row>
    <row r="22" spans="1:11" ht="14.1" customHeight="1" x14ac:dyDescent="0.25">
      <c r="A22" s="300" t="s">
        <v>54</v>
      </c>
      <c r="B22" s="301"/>
      <c r="C22" s="8">
        <v>0</v>
      </c>
      <c r="D22" s="7">
        <v>12</v>
      </c>
      <c r="E22" s="75">
        <f t="shared" si="0"/>
        <v>0</v>
      </c>
    </row>
    <row r="23" spans="1:11" ht="14.1" customHeight="1" x14ac:dyDescent="0.25">
      <c r="A23" s="300" t="s">
        <v>45</v>
      </c>
      <c r="B23" s="301"/>
      <c r="C23" s="8">
        <v>0</v>
      </c>
      <c r="D23" s="7">
        <v>6</v>
      </c>
      <c r="E23" s="75">
        <f t="shared" si="0"/>
        <v>0</v>
      </c>
    </row>
    <row r="24" spans="1:11" ht="14.1" customHeight="1" x14ac:dyDescent="0.25">
      <c r="A24" s="300" t="s">
        <v>46</v>
      </c>
      <c r="B24" s="301"/>
      <c r="C24" s="8">
        <v>0</v>
      </c>
      <c r="D24" s="7">
        <v>8</v>
      </c>
      <c r="E24" s="75">
        <f t="shared" si="0"/>
        <v>0</v>
      </c>
    </row>
    <row r="25" spans="1:11" ht="14.1" customHeight="1" x14ac:dyDescent="0.25">
      <c r="A25" s="300" t="s">
        <v>47</v>
      </c>
      <c r="B25" s="301"/>
      <c r="C25" s="8">
        <v>0</v>
      </c>
      <c r="D25" s="7">
        <v>10</v>
      </c>
      <c r="E25" s="75">
        <f t="shared" si="0"/>
        <v>0</v>
      </c>
    </row>
    <row r="26" spans="1:11" ht="14.1" customHeight="1" x14ac:dyDescent="0.25">
      <c r="A26" s="300" t="s">
        <v>48</v>
      </c>
      <c r="B26" s="301"/>
      <c r="C26" s="8">
        <v>0</v>
      </c>
      <c r="D26" s="7">
        <v>12</v>
      </c>
      <c r="E26" s="75">
        <f t="shared" si="0"/>
        <v>0</v>
      </c>
    </row>
    <row r="27" spans="1:11" ht="14.1" customHeight="1" x14ac:dyDescent="0.25">
      <c r="A27" s="300" t="s">
        <v>49</v>
      </c>
      <c r="B27" s="301"/>
      <c r="C27" s="8">
        <v>0</v>
      </c>
      <c r="D27" s="7">
        <v>15</v>
      </c>
      <c r="E27" s="75">
        <f t="shared" si="0"/>
        <v>0</v>
      </c>
    </row>
    <row r="28" spans="1:11" ht="14.1" customHeight="1" x14ac:dyDescent="0.25">
      <c r="A28" s="300" t="s">
        <v>50</v>
      </c>
      <c r="B28" s="301"/>
      <c r="C28" s="8">
        <v>0</v>
      </c>
      <c r="D28" s="7">
        <v>20</v>
      </c>
      <c r="E28" s="75">
        <f t="shared" si="0"/>
        <v>0</v>
      </c>
    </row>
    <row r="29" spans="1:11" ht="14.1" customHeight="1" x14ac:dyDescent="0.25">
      <c r="A29" s="318" t="s">
        <v>12</v>
      </c>
      <c r="B29" s="320"/>
      <c r="C29" s="95">
        <f>SUM(C21:C28)</f>
        <v>0</v>
      </c>
      <c r="D29" s="83"/>
      <c r="E29" s="84">
        <f>SUM(E21:E28)</f>
        <v>0</v>
      </c>
    </row>
    <row r="30" spans="1:11" ht="8.25" customHeight="1" x14ac:dyDescent="0.25">
      <c r="A30" s="16"/>
      <c r="K30" s="85"/>
    </row>
    <row r="31" spans="1:11" ht="14.1" customHeight="1" x14ac:dyDescent="0.25">
      <c r="A31" s="322" t="s">
        <v>60</v>
      </c>
      <c r="B31" s="323"/>
      <c r="C31" s="323"/>
    </row>
    <row r="32" spans="1:11" ht="4.5" customHeight="1" x14ac:dyDescent="0.25">
      <c r="A32" s="16"/>
    </row>
    <row r="33" spans="1:14" ht="14.1" customHeight="1" x14ac:dyDescent="0.25">
      <c r="A33" s="145" t="e">
        <f>(C29/C16)*100</f>
        <v>#DIV/0!</v>
      </c>
      <c r="B33" s="97" t="s">
        <v>55</v>
      </c>
      <c r="C33" s="112"/>
      <c r="D33" s="18"/>
      <c r="K33" s="79"/>
      <c r="L33" s="80"/>
      <c r="M33" s="144"/>
      <c r="N33" s="80"/>
    </row>
    <row r="34" spans="1:14" ht="14.1" customHeight="1" x14ac:dyDescent="0.25">
      <c r="A34" s="16"/>
      <c r="B34" s="96"/>
      <c r="C34" s="112"/>
      <c r="D34" s="80"/>
      <c r="E34" s="80"/>
      <c r="F34" s="80"/>
      <c r="K34" s="79"/>
      <c r="L34" s="80"/>
      <c r="M34" s="144"/>
      <c r="N34" s="80"/>
    </row>
    <row r="35" spans="1:14" x14ac:dyDescent="0.25">
      <c r="A35" s="80"/>
      <c r="B35" s="80"/>
      <c r="C35" s="80"/>
      <c r="D35" s="80"/>
      <c r="E35" s="80"/>
      <c r="F35" s="80"/>
    </row>
    <row r="36" spans="1:14" x14ac:dyDescent="0.25">
      <c r="A36" s="299" t="s">
        <v>56</v>
      </c>
      <c r="B36" s="299"/>
      <c r="C36" s="299"/>
      <c r="D36" s="299"/>
      <c r="E36" s="76">
        <v>0</v>
      </c>
      <c r="F36" s="80"/>
    </row>
    <row r="37" spans="1:14" x14ac:dyDescent="0.25">
      <c r="A37" s="324"/>
      <c r="B37" s="324"/>
      <c r="C37" s="324"/>
      <c r="D37" s="324"/>
      <c r="E37" s="178"/>
      <c r="F37" s="80"/>
    </row>
    <row r="38" spans="1:14" x14ac:dyDescent="0.25">
      <c r="A38" s="86"/>
      <c r="B38" s="86"/>
      <c r="C38" s="86"/>
      <c r="D38" s="86"/>
      <c r="E38" s="86"/>
      <c r="F38" s="80"/>
    </row>
    <row r="39" spans="1:14" x14ac:dyDescent="0.25">
      <c r="A39" s="299" t="s">
        <v>57</v>
      </c>
      <c r="B39" s="299"/>
      <c r="C39" s="299"/>
      <c r="D39" s="299"/>
      <c r="E39" s="87">
        <f>E29</f>
        <v>0</v>
      </c>
      <c r="F39" s="80"/>
    </row>
    <row r="40" spans="1:14" x14ac:dyDescent="0.25">
      <c r="A40" s="299" t="s">
        <v>59</v>
      </c>
      <c r="B40" s="299"/>
      <c r="C40" s="299"/>
      <c r="D40" s="299"/>
      <c r="E40" s="76">
        <v>0</v>
      </c>
      <c r="F40" s="80"/>
    </row>
    <row r="41" spans="1:14" x14ac:dyDescent="0.25">
      <c r="A41" s="16"/>
      <c r="B41" s="16"/>
      <c r="C41" s="321" t="s">
        <v>58</v>
      </c>
      <c r="D41" s="321"/>
      <c r="E41" s="84">
        <f>E39+E40</f>
        <v>0</v>
      </c>
      <c r="F41" s="80"/>
    </row>
    <row r="42" spans="1:14" x14ac:dyDescent="0.25">
      <c r="A42" s="88"/>
      <c r="B42" s="88"/>
      <c r="C42" s="85"/>
      <c r="D42" s="85"/>
      <c r="E42" s="80"/>
      <c r="F42" s="80"/>
    </row>
    <row r="43" spans="1:14" x14ac:dyDescent="0.25">
      <c r="A43" s="88"/>
      <c r="B43" s="88"/>
      <c r="C43" s="85"/>
      <c r="D43" s="85"/>
      <c r="E43" s="80"/>
      <c r="F43" s="80"/>
    </row>
    <row r="44" spans="1:14" x14ac:dyDescent="0.25">
      <c r="A44" s="88"/>
      <c r="B44" s="88"/>
      <c r="C44" s="85"/>
      <c r="D44" s="85"/>
      <c r="E44" s="80"/>
      <c r="F44" s="80"/>
    </row>
    <row r="46" spans="1:14" ht="15" customHeight="1" x14ac:dyDescent="0.25"/>
    <row r="47" spans="1:14" ht="15" customHeight="1" thickBot="1" x14ac:dyDescent="0.3">
      <c r="A47" s="89"/>
      <c r="B47" s="89"/>
      <c r="C47" s="89"/>
      <c r="D47" s="89"/>
      <c r="E47" s="89"/>
      <c r="F47" s="89"/>
      <c r="G47" s="89"/>
      <c r="H47" s="89"/>
      <c r="I47" s="89"/>
      <c r="J47" s="89"/>
    </row>
    <row r="48" spans="1:14" ht="4.5" customHeight="1" x14ac:dyDescent="0.25">
      <c r="A48" s="80"/>
      <c r="B48" s="80"/>
      <c r="C48" s="80"/>
      <c r="D48" s="80"/>
      <c r="E48" s="80"/>
      <c r="F48" s="80"/>
    </row>
    <row r="49" spans="1:10" x14ac:dyDescent="0.25">
      <c r="A49" s="325" t="s">
        <v>78</v>
      </c>
      <c r="B49" s="326"/>
      <c r="C49" s="326"/>
      <c r="D49" s="327"/>
      <c r="E49" s="175" t="s">
        <v>73</v>
      </c>
      <c r="F49" s="176"/>
      <c r="G49" s="176"/>
      <c r="H49" s="176"/>
      <c r="I49" s="176"/>
      <c r="J49" s="177"/>
    </row>
    <row r="50" spans="1:10" ht="6" customHeight="1" thickBot="1" x14ac:dyDescent="0.3">
      <c r="A50" s="80"/>
      <c r="B50" s="80"/>
      <c r="C50" s="80"/>
      <c r="D50" s="80"/>
      <c r="E50" s="80"/>
      <c r="F50" s="80"/>
    </row>
    <row r="51" spans="1:10" x14ac:dyDescent="0.25">
      <c r="A51" s="165" t="s">
        <v>17</v>
      </c>
      <c r="B51" s="165"/>
      <c r="C51" s="165"/>
      <c r="D51" s="165" t="s">
        <v>18</v>
      </c>
      <c r="E51" s="165"/>
      <c r="F51" s="179">
        <f>G1_Gebühren!F59</f>
        <v>0</v>
      </c>
      <c r="G51" s="179"/>
      <c r="H51" s="179"/>
      <c r="I51" s="179"/>
      <c r="J51" s="179"/>
    </row>
    <row r="52" spans="1:10" x14ac:dyDescent="0.25">
      <c r="A52" s="79" t="s">
        <v>21</v>
      </c>
      <c r="B52" s="160">
        <f>G1_Gebühren!B60</f>
        <v>0</v>
      </c>
      <c r="C52" s="161"/>
      <c r="D52" s="79" t="s">
        <v>20</v>
      </c>
      <c r="E52" s="79"/>
      <c r="F52" s="158">
        <f>G1_Gebühren!F60</f>
        <v>0</v>
      </c>
      <c r="G52" s="159"/>
      <c r="H52" s="159"/>
      <c r="I52" s="159"/>
      <c r="J52" s="159"/>
    </row>
    <row r="53" spans="1:10" ht="5.25" customHeight="1" thickBot="1" x14ac:dyDescent="0.3">
      <c r="A53" s="90"/>
      <c r="B53" s="91"/>
      <c r="C53" s="92"/>
      <c r="D53" s="90"/>
      <c r="E53" s="90"/>
      <c r="F53" s="93"/>
      <c r="G53" s="94"/>
      <c r="H53" s="94"/>
      <c r="I53" s="94"/>
      <c r="J53" s="94"/>
    </row>
    <row r="54" spans="1:10" x14ac:dyDescent="0.25">
      <c r="A54" s="17" t="s">
        <v>76</v>
      </c>
      <c r="B54" s="17"/>
      <c r="C54" s="17"/>
      <c r="D54" s="17"/>
      <c r="E54" s="17"/>
      <c r="F54" s="313" t="s">
        <v>94</v>
      </c>
      <c r="G54" s="314"/>
      <c r="H54" s="314"/>
      <c r="I54" s="314"/>
      <c r="J54" s="314"/>
    </row>
  </sheetData>
  <sheetProtection algorithmName="SHA-512" hashValue="I3iFaFoeZsY55+x7wRNyPGxxzDdP0Lf2Rl/wP/7u8eqbi2bwshCLR74fQ3sqcJw64RkCapqlFLLUHLSkuEFLDg==" saltValue="r9owNONWg5zNiWI0iKFroQ==" spinCount="100000" sheet="1" objects="1" scenarios="1"/>
  <sortState xmlns:xlrd2="http://schemas.microsoft.com/office/spreadsheetml/2017/richdata2" ref="A7:K9">
    <sortCondition ref="K7:K9"/>
  </sortState>
  <mergeCells count="30">
    <mergeCell ref="F54:J54"/>
    <mergeCell ref="A7:C7"/>
    <mergeCell ref="A26:B26"/>
    <mergeCell ref="A20:B20"/>
    <mergeCell ref="A24:B24"/>
    <mergeCell ref="A27:B27"/>
    <mergeCell ref="A28:B28"/>
    <mergeCell ref="A29:B29"/>
    <mergeCell ref="C41:D41"/>
    <mergeCell ref="A31:C31"/>
    <mergeCell ref="A36:D36"/>
    <mergeCell ref="A37:D37"/>
    <mergeCell ref="A39:D39"/>
    <mergeCell ref="A49:D49"/>
    <mergeCell ref="C3:J3"/>
    <mergeCell ref="C4:J4"/>
    <mergeCell ref="C5:J5"/>
    <mergeCell ref="A40:D40"/>
    <mergeCell ref="A25:B25"/>
    <mergeCell ref="A13:B13"/>
    <mergeCell ref="A14:B14"/>
    <mergeCell ref="A15:B15"/>
    <mergeCell ref="A16:B16"/>
    <mergeCell ref="C13:D13"/>
    <mergeCell ref="C14:D14"/>
    <mergeCell ref="A21:B21"/>
    <mergeCell ref="A22:B22"/>
    <mergeCell ref="A23:B23"/>
    <mergeCell ref="C15:D15"/>
    <mergeCell ref="C16:D16"/>
  </mergeCells>
  <hyperlinks>
    <hyperlink ref="F54" r:id="rId1" display="josef.huser@agsv.ch" xr:uid="{8A486648-84B5-425D-A8F0-CD8CCB47825B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D7D6A-CC1E-437C-8781-B5A5965C00D3}">
  <sheetPr codeName="Tabelle4"/>
  <dimension ref="A1:N54"/>
  <sheetViews>
    <sheetView view="pageLayout" topLeftCell="A24" zoomScaleNormal="85" workbookViewId="0">
      <selection activeCell="F9" sqref="F9"/>
    </sheetView>
  </sheetViews>
  <sheetFormatPr baseColWidth="10" defaultColWidth="11.28515625" defaultRowHeight="15" x14ac:dyDescent="0.25"/>
  <cols>
    <col min="1" max="1" width="10.140625" customWidth="1"/>
    <col min="2" max="2" width="10.85546875" customWidth="1"/>
    <col min="3" max="3" width="9.140625" customWidth="1"/>
    <col min="4" max="4" width="11.85546875" customWidth="1"/>
    <col min="5" max="5" width="13.7109375" customWidth="1"/>
    <col min="6" max="6" width="9.140625" customWidth="1"/>
    <col min="7" max="7" width="9.42578125" customWidth="1"/>
    <col min="8" max="8" width="5.42578125" customWidth="1"/>
    <col min="9" max="9" width="4" customWidth="1"/>
    <col min="10" max="10" width="10.140625" customWidth="1"/>
  </cols>
  <sheetData>
    <row r="1" spans="1:10" ht="45" customHeight="1" x14ac:dyDescent="0.25">
      <c r="J1" s="77"/>
    </row>
    <row r="2" spans="1:10" ht="3.75" customHeight="1" x14ac:dyDescent="0.25">
      <c r="A2" s="16"/>
      <c r="B2" s="17"/>
      <c r="C2" s="17"/>
      <c r="D2" s="17"/>
      <c r="E2" s="17"/>
      <c r="F2" s="17"/>
      <c r="G2" s="17"/>
      <c r="H2" s="17"/>
    </row>
    <row r="3" spans="1:10" x14ac:dyDescent="0.25">
      <c r="A3" s="18" t="s">
        <v>0</v>
      </c>
      <c r="B3" s="18"/>
      <c r="C3" s="295">
        <f>G1_Gebühren!C5</f>
        <v>0</v>
      </c>
      <c r="D3" s="296"/>
      <c r="E3" s="296"/>
      <c r="F3" s="296"/>
      <c r="G3" s="296"/>
      <c r="H3" s="296"/>
      <c r="I3" s="296"/>
      <c r="J3" s="296"/>
    </row>
    <row r="4" spans="1:10" x14ac:dyDescent="0.25">
      <c r="A4" s="18" t="s">
        <v>1</v>
      </c>
      <c r="B4" s="18"/>
      <c r="C4" s="297">
        <f>G1_Gebühren!C6</f>
        <v>0</v>
      </c>
      <c r="D4" s="298"/>
      <c r="E4" s="298"/>
      <c r="F4" s="298"/>
      <c r="G4" s="298"/>
      <c r="H4" s="298"/>
      <c r="I4" s="298"/>
      <c r="J4" s="298"/>
    </row>
    <row r="5" spans="1:10" x14ac:dyDescent="0.25">
      <c r="A5" s="18" t="s">
        <v>2</v>
      </c>
      <c r="B5" s="18"/>
      <c r="C5" s="297">
        <f>G1_Gebühren!C7</f>
        <v>0</v>
      </c>
      <c r="D5" s="298"/>
      <c r="E5" s="298"/>
      <c r="F5" s="298"/>
      <c r="G5" s="298"/>
      <c r="H5" s="298"/>
      <c r="I5" s="298"/>
      <c r="J5" s="298"/>
    </row>
    <row r="6" spans="1:10" x14ac:dyDescent="0.25">
      <c r="A6" s="16"/>
      <c r="B6" s="16"/>
      <c r="C6" s="16"/>
      <c r="D6" s="16"/>
      <c r="E6" s="16"/>
      <c r="F6" s="16"/>
      <c r="G6" s="16"/>
      <c r="H6" s="16"/>
    </row>
    <row r="7" spans="1:10" ht="15.75" x14ac:dyDescent="0.25">
      <c r="A7" s="315" t="s">
        <v>36</v>
      </c>
      <c r="B7" s="316"/>
      <c r="C7" s="317"/>
      <c r="H7" s="78"/>
      <c r="I7" s="78"/>
      <c r="J7" s="168">
        <f>G1_Gebühren!J9</f>
        <v>2024</v>
      </c>
    </row>
    <row r="8" spans="1:10" x14ac:dyDescent="0.25">
      <c r="A8" s="18"/>
      <c r="B8" s="21"/>
    </row>
    <row r="9" spans="1:10" x14ac:dyDescent="0.25">
      <c r="A9" s="18" t="s">
        <v>61</v>
      </c>
      <c r="B9" s="21"/>
      <c r="C9" s="21"/>
    </row>
    <row r="10" spans="1:10" ht="12.95" customHeight="1" x14ac:dyDescent="0.25">
      <c r="A10" s="79"/>
      <c r="B10" s="80"/>
      <c r="C10" s="80"/>
      <c r="D10" s="80"/>
      <c r="E10" s="80"/>
      <c r="F10" s="80"/>
      <c r="G10" s="80"/>
      <c r="H10" s="80"/>
      <c r="I10" s="80"/>
      <c r="J10" s="80"/>
    </row>
    <row r="11" spans="1:10" ht="12.95" customHeight="1" x14ac:dyDescent="0.25">
      <c r="A11" s="18" t="s">
        <v>8</v>
      </c>
      <c r="B11" s="21"/>
      <c r="H11" s="80"/>
      <c r="I11" s="80"/>
      <c r="J11" s="80"/>
    </row>
    <row r="12" spans="1:10" ht="6" customHeight="1" x14ac:dyDescent="0.25">
      <c r="A12" s="18"/>
      <c r="B12" s="21"/>
      <c r="H12" s="80"/>
      <c r="I12" s="80"/>
      <c r="J12" s="80"/>
    </row>
    <row r="13" spans="1:10" ht="14.1" customHeight="1" x14ac:dyDescent="0.25">
      <c r="A13" s="302" t="s">
        <v>19</v>
      </c>
      <c r="B13" s="303"/>
      <c r="C13" s="302" t="s">
        <v>5</v>
      </c>
      <c r="D13" s="308"/>
      <c r="E13" s="81"/>
      <c r="F13" s="81"/>
      <c r="G13" s="81"/>
    </row>
    <row r="14" spans="1:10" ht="14.1" customHeight="1" x14ac:dyDescent="0.25">
      <c r="A14" s="304" t="s">
        <v>9</v>
      </c>
      <c r="B14" s="305"/>
      <c r="C14" s="309">
        <f>G1_Gebühren!D23</f>
        <v>0</v>
      </c>
      <c r="D14" s="310"/>
      <c r="E14" s="80"/>
      <c r="F14" s="80"/>
      <c r="G14" s="80"/>
    </row>
    <row r="15" spans="1:10" ht="14.1" customHeight="1" x14ac:dyDescent="0.25">
      <c r="A15" s="304" t="s">
        <v>10</v>
      </c>
      <c r="B15" s="305"/>
      <c r="C15" s="309">
        <f>G1_Gebühren!D24</f>
        <v>0</v>
      </c>
      <c r="D15" s="310"/>
      <c r="E15" s="80"/>
      <c r="F15" s="80"/>
      <c r="G15" s="80"/>
    </row>
    <row r="16" spans="1:10" ht="14.1" customHeight="1" x14ac:dyDescent="0.25">
      <c r="A16" s="304" t="s">
        <v>11</v>
      </c>
      <c r="B16" s="327"/>
      <c r="C16" s="309">
        <f>G1_Gebühren!D25</f>
        <v>0</v>
      </c>
      <c r="D16" s="328"/>
      <c r="E16" s="80"/>
      <c r="F16" s="80"/>
      <c r="G16" s="80"/>
    </row>
    <row r="17" spans="1:11" ht="14.1" customHeight="1" x14ac:dyDescent="0.25">
      <c r="A17" s="306" t="s">
        <v>97</v>
      </c>
      <c r="B17" s="307"/>
      <c r="C17" s="311">
        <f>C14+C15+C16</f>
        <v>0</v>
      </c>
      <c r="D17" s="312"/>
      <c r="E17" s="80"/>
      <c r="F17" s="80"/>
      <c r="G17" s="80"/>
    </row>
    <row r="18" spans="1:11" ht="10.5" customHeight="1" x14ac:dyDescent="0.25">
      <c r="A18" s="18"/>
      <c r="B18" s="21"/>
    </row>
    <row r="19" spans="1:11" ht="14.1" customHeight="1" x14ac:dyDescent="0.25">
      <c r="A19" s="18" t="s">
        <v>44</v>
      </c>
      <c r="B19" s="21"/>
    </row>
    <row r="20" spans="1:11" ht="5.25" customHeight="1" x14ac:dyDescent="0.25">
      <c r="A20" s="18"/>
      <c r="B20" s="21"/>
    </row>
    <row r="21" spans="1:11" ht="14.1" customHeight="1" x14ac:dyDescent="0.25">
      <c r="A21" s="318" t="s">
        <v>51</v>
      </c>
      <c r="B21" s="319"/>
      <c r="C21" s="82" t="s">
        <v>37</v>
      </c>
      <c r="D21" s="82" t="s">
        <v>52</v>
      </c>
      <c r="E21" s="82" t="s">
        <v>12</v>
      </c>
    </row>
    <row r="22" spans="1:11" ht="14.1" customHeight="1" x14ac:dyDescent="0.25">
      <c r="A22" s="300" t="s">
        <v>53</v>
      </c>
      <c r="B22" s="301"/>
      <c r="C22" s="8">
        <v>0</v>
      </c>
      <c r="D22" s="7">
        <v>12</v>
      </c>
      <c r="E22" s="75">
        <f t="shared" ref="E22:E29" si="0">C22*D22</f>
        <v>0</v>
      </c>
    </row>
    <row r="23" spans="1:11" ht="14.1" customHeight="1" x14ac:dyDescent="0.25">
      <c r="A23" s="300" t="s">
        <v>54</v>
      </c>
      <c r="B23" s="301"/>
      <c r="C23" s="8">
        <v>0</v>
      </c>
      <c r="D23" s="7">
        <v>12</v>
      </c>
      <c r="E23" s="75">
        <f t="shared" si="0"/>
        <v>0</v>
      </c>
    </row>
    <row r="24" spans="1:11" ht="14.1" customHeight="1" x14ac:dyDescent="0.25">
      <c r="A24" s="300" t="s">
        <v>45</v>
      </c>
      <c r="B24" s="301"/>
      <c r="C24" s="8">
        <v>0</v>
      </c>
      <c r="D24" s="7">
        <v>6</v>
      </c>
      <c r="E24" s="75">
        <f t="shared" si="0"/>
        <v>0</v>
      </c>
    </row>
    <row r="25" spans="1:11" ht="14.1" customHeight="1" x14ac:dyDescent="0.25">
      <c r="A25" s="300" t="s">
        <v>46</v>
      </c>
      <c r="B25" s="301"/>
      <c r="C25" s="8">
        <v>0</v>
      </c>
      <c r="D25" s="7">
        <v>8</v>
      </c>
      <c r="E25" s="75">
        <f t="shared" si="0"/>
        <v>0</v>
      </c>
    </row>
    <row r="26" spans="1:11" ht="14.1" customHeight="1" x14ac:dyDescent="0.25">
      <c r="A26" s="300" t="s">
        <v>47</v>
      </c>
      <c r="B26" s="301"/>
      <c r="C26" s="8">
        <v>0</v>
      </c>
      <c r="D26" s="7">
        <v>10</v>
      </c>
      <c r="E26" s="75">
        <f t="shared" si="0"/>
        <v>0</v>
      </c>
    </row>
    <row r="27" spans="1:11" ht="14.1" customHeight="1" x14ac:dyDescent="0.25">
      <c r="A27" s="300" t="s">
        <v>48</v>
      </c>
      <c r="B27" s="301"/>
      <c r="C27" s="8">
        <v>0</v>
      </c>
      <c r="D27" s="7">
        <v>12</v>
      </c>
      <c r="E27" s="75">
        <f t="shared" si="0"/>
        <v>0</v>
      </c>
    </row>
    <row r="28" spans="1:11" ht="14.1" customHeight="1" x14ac:dyDescent="0.25">
      <c r="A28" s="300" t="s">
        <v>49</v>
      </c>
      <c r="B28" s="301"/>
      <c r="C28" s="8">
        <v>0</v>
      </c>
      <c r="D28" s="7">
        <v>15</v>
      </c>
      <c r="E28" s="75">
        <f t="shared" si="0"/>
        <v>0</v>
      </c>
    </row>
    <row r="29" spans="1:11" ht="14.1" customHeight="1" x14ac:dyDescent="0.25">
      <c r="A29" s="300" t="s">
        <v>50</v>
      </c>
      <c r="B29" s="301"/>
      <c r="C29" s="8">
        <v>0</v>
      </c>
      <c r="D29" s="7">
        <v>20</v>
      </c>
      <c r="E29" s="75">
        <f t="shared" si="0"/>
        <v>0</v>
      </c>
    </row>
    <row r="30" spans="1:11" ht="14.1" customHeight="1" x14ac:dyDescent="0.25">
      <c r="A30" s="318" t="s">
        <v>12</v>
      </c>
      <c r="B30" s="320"/>
      <c r="C30" s="95">
        <f>SUM(C22:C29)</f>
        <v>0</v>
      </c>
      <c r="D30" s="83"/>
      <c r="E30" s="84">
        <f>SUM(E22:E29)</f>
        <v>0</v>
      </c>
    </row>
    <row r="31" spans="1:11" ht="8.25" customHeight="1" x14ac:dyDescent="0.25">
      <c r="A31" s="16"/>
      <c r="K31" s="85"/>
    </row>
    <row r="32" spans="1:11" ht="14.1" customHeight="1" x14ac:dyDescent="0.25">
      <c r="A32" s="322" t="s">
        <v>60</v>
      </c>
      <c r="B32" s="323"/>
      <c r="C32" s="323"/>
    </row>
    <row r="33" spans="1:14" ht="4.5" customHeight="1" x14ac:dyDescent="0.25">
      <c r="A33" s="16"/>
    </row>
    <row r="34" spans="1:14" ht="14.1" customHeight="1" x14ac:dyDescent="0.25">
      <c r="A34" s="145" t="e">
        <f>(C30/C17)*100</f>
        <v>#DIV/0!</v>
      </c>
      <c r="B34" s="97" t="s">
        <v>55</v>
      </c>
      <c r="C34" s="112"/>
      <c r="D34" s="18"/>
      <c r="K34" s="79"/>
      <c r="L34" s="80"/>
      <c r="M34" s="144"/>
      <c r="N34" s="80"/>
    </row>
    <row r="35" spans="1:14" ht="14.1" customHeight="1" x14ac:dyDescent="0.25">
      <c r="A35" s="16"/>
      <c r="B35" s="96"/>
      <c r="C35" s="112"/>
      <c r="D35" s="80"/>
      <c r="E35" s="80"/>
      <c r="F35" s="80"/>
      <c r="K35" s="79"/>
      <c r="L35" s="80"/>
      <c r="M35" s="144"/>
      <c r="N35" s="80"/>
    </row>
    <row r="36" spans="1:14" x14ac:dyDescent="0.25">
      <c r="A36" s="80"/>
      <c r="B36" s="80"/>
      <c r="C36" s="80"/>
      <c r="D36" s="80"/>
      <c r="E36" s="80"/>
      <c r="F36" s="80"/>
    </row>
    <row r="37" spans="1:14" x14ac:dyDescent="0.25">
      <c r="A37" s="299" t="s">
        <v>56</v>
      </c>
      <c r="B37" s="299"/>
      <c r="C37" s="299"/>
      <c r="D37" s="299"/>
      <c r="E37" s="76">
        <v>10</v>
      </c>
      <c r="F37" s="80"/>
    </row>
    <row r="38" spans="1:14" x14ac:dyDescent="0.25">
      <c r="A38" s="324"/>
      <c r="B38" s="324"/>
      <c r="C38" s="324"/>
      <c r="D38" s="324"/>
      <c r="E38" s="178"/>
      <c r="F38" s="80"/>
    </row>
    <row r="39" spans="1:14" x14ac:dyDescent="0.25">
      <c r="A39" s="86"/>
      <c r="B39" s="86"/>
      <c r="C39" s="86"/>
      <c r="D39" s="86"/>
      <c r="E39" s="86"/>
      <c r="F39" s="80"/>
    </row>
    <row r="40" spans="1:14" x14ac:dyDescent="0.25">
      <c r="A40" s="299" t="s">
        <v>57</v>
      </c>
      <c r="B40" s="299"/>
      <c r="C40" s="299"/>
      <c r="D40" s="299"/>
      <c r="E40" s="87">
        <f>E30</f>
        <v>0</v>
      </c>
      <c r="F40" s="80"/>
    </row>
    <row r="41" spans="1:14" x14ac:dyDescent="0.25">
      <c r="A41" s="299" t="s">
        <v>59</v>
      </c>
      <c r="B41" s="299"/>
      <c r="C41" s="299"/>
      <c r="D41" s="299"/>
      <c r="E41" s="76">
        <v>0</v>
      </c>
      <c r="F41" s="80"/>
    </row>
    <row r="42" spans="1:14" x14ac:dyDescent="0.25">
      <c r="A42" s="16"/>
      <c r="B42" s="16"/>
      <c r="C42" s="321" t="s">
        <v>58</v>
      </c>
      <c r="D42" s="321"/>
      <c r="E42" s="84">
        <f>E40+E41</f>
        <v>0</v>
      </c>
      <c r="F42" s="80"/>
    </row>
    <row r="43" spans="1:14" x14ac:dyDescent="0.25">
      <c r="A43" s="88"/>
      <c r="B43" s="88"/>
      <c r="C43" s="85"/>
      <c r="D43" s="85"/>
      <c r="E43" s="80"/>
      <c r="F43" s="80"/>
    </row>
    <row r="44" spans="1:14" x14ac:dyDescent="0.25">
      <c r="A44" s="88"/>
      <c r="B44" s="88"/>
      <c r="C44" s="85"/>
      <c r="D44" s="85"/>
      <c r="E44" s="80"/>
      <c r="F44" s="80"/>
    </row>
    <row r="45" spans="1:14" x14ac:dyDescent="0.25">
      <c r="A45" s="88"/>
      <c r="B45" s="88"/>
      <c r="C45" s="85"/>
      <c r="D45" s="85"/>
      <c r="E45" s="80"/>
      <c r="F45" s="80"/>
    </row>
    <row r="46" spans="1:14" ht="15" customHeight="1" x14ac:dyDescent="0.25"/>
    <row r="47" spans="1:14" ht="15" customHeight="1" thickBot="1" x14ac:dyDescent="0.3">
      <c r="A47" s="89"/>
      <c r="B47" s="89"/>
      <c r="C47" s="89"/>
      <c r="D47" s="89"/>
      <c r="E47" s="89"/>
      <c r="F47" s="89"/>
      <c r="G47" s="89"/>
      <c r="H47" s="89"/>
      <c r="I47" s="89"/>
      <c r="J47" s="89"/>
    </row>
    <row r="48" spans="1:14" ht="4.5" customHeight="1" x14ac:dyDescent="0.25">
      <c r="A48" s="80"/>
      <c r="B48" s="80"/>
      <c r="C48" s="80"/>
      <c r="D48" s="80"/>
      <c r="E48" s="80"/>
      <c r="F48" s="80"/>
    </row>
    <row r="49" spans="1:10" x14ac:dyDescent="0.25">
      <c r="A49" s="172" t="s">
        <v>78</v>
      </c>
      <c r="B49" s="173"/>
      <c r="C49" s="173"/>
      <c r="D49" s="174"/>
      <c r="E49" s="175" t="s">
        <v>73</v>
      </c>
      <c r="F49" s="176"/>
      <c r="G49" s="176"/>
      <c r="H49" s="176"/>
      <c r="I49" s="176"/>
      <c r="J49" s="177"/>
    </row>
    <row r="50" spans="1:10" ht="4.5" customHeight="1" thickBot="1" x14ac:dyDescent="0.3">
      <c r="A50" s="80"/>
      <c r="B50" s="80"/>
      <c r="C50" s="80"/>
      <c r="D50" s="80"/>
      <c r="E50" s="80"/>
      <c r="F50" s="80"/>
    </row>
    <row r="51" spans="1:10" x14ac:dyDescent="0.25">
      <c r="A51" s="165" t="s">
        <v>17</v>
      </c>
      <c r="B51" s="165"/>
      <c r="C51" s="165"/>
      <c r="D51" s="165" t="s">
        <v>18</v>
      </c>
      <c r="E51" s="165"/>
      <c r="F51" s="179">
        <f>G1_Gebühren!F59</f>
        <v>0</v>
      </c>
      <c r="G51" s="179"/>
      <c r="H51" s="179"/>
      <c r="I51" s="179"/>
      <c r="J51" s="179"/>
    </row>
    <row r="52" spans="1:10" x14ac:dyDescent="0.25">
      <c r="A52" s="79" t="s">
        <v>21</v>
      </c>
      <c r="B52" s="160">
        <f>G1_Gebühren!B60</f>
        <v>0</v>
      </c>
      <c r="C52" s="161"/>
      <c r="D52" s="79" t="s">
        <v>20</v>
      </c>
      <c r="E52" s="79"/>
      <c r="F52" s="158">
        <f>G1_Gebühren!F60</f>
        <v>0</v>
      </c>
      <c r="G52" s="159"/>
      <c r="H52" s="159"/>
      <c r="I52" s="159"/>
      <c r="J52" s="159"/>
    </row>
    <row r="53" spans="1:10" ht="6" customHeight="1" thickBot="1" x14ac:dyDescent="0.3">
      <c r="A53" s="90"/>
      <c r="B53" s="91"/>
      <c r="C53" s="92"/>
      <c r="D53" s="90"/>
      <c r="E53" s="90"/>
      <c r="F53" s="93"/>
      <c r="G53" s="94"/>
      <c r="H53" s="94"/>
      <c r="I53" s="94"/>
      <c r="J53" s="94"/>
    </row>
    <row r="54" spans="1:10" x14ac:dyDescent="0.25">
      <c r="A54" s="17" t="s">
        <v>76</v>
      </c>
      <c r="B54" s="17"/>
      <c r="C54" s="17"/>
      <c r="D54" s="17"/>
      <c r="E54" s="17"/>
      <c r="F54" s="313" t="s">
        <v>94</v>
      </c>
      <c r="G54" s="314"/>
      <c r="H54" s="314"/>
      <c r="I54" s="314"/>
      <c r="J54" s="314"/>
    </row>
  </sheetData>
  <sheetProtection algorithmName="SHA-512" hashValue="f5jY4nuXyigXV3YrJ+ZZ3RHrrI5eJBSNbpWy8BudcJTTY5cEPkOVDLU63x6ftflbDaQz8/GHZ9BNNIChBE3p1g==" saltValue="2KMoatCShZImN4vwcfmobg==" spinCount="100000" sheet="1" objects="1" scenarios="1"/>
  <mergeCells count="31">
    <mergeCell ref="C3:J3"/>
    <mergeCell ref="C4:J4"/>
    <mergeCell ref="C5:J5"/>
    <mergeCell ref="A7:C7"/>
    <mergeCell ref="A13:B13"/>
    <mergeCell ref="C13:D13"/>
    <mergeCell ref="A14:B14"/>
    <mergeCell ref="C14:D14"/>
    <mergeCell ref="A15:B15"/>
    <mergeCell ref="C15:D15"/>
    <mergeCell ref="A17:B17"/>
    <mergeCell ref="C17:D17"/>
    <mergeCell ref="A16:B16"/>
    <mergeCell ref="C16:D16"/>
    <mergeCell ref="A30:B30"/>
    <mergeCell ref="A32:C32"/>
    <mergeCell ref="A37:D37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8:D38"/>
    <mergeCell ref="A40:D40"/>
    <mergeCell ref="A41:D41"/>
    <mergeCell ref="C42:D42"/>
    <mergeCell ref="F54:J54"/>
  </mergeCells>
  <hyperlinks>
    <hyperlink ref="F54" r:id="rId1" display="josef.huser@agsv.ch" xr:uid="{CA352ED0-EB3B-4E58-B5A7-72241034BF9A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5A5CD-838B-4F68-9E99-D9AF73F24AB2}">
  <sheetPr codeName="Tabelle5"/>
  <dimension ref="A1:U90"/>
  <sheetViews>
    <sheetView view="pageLayout" topLeftCell="A21" zoomScaleNormal="100" workbookViewId="0">
      <selection activeCell="F40" sqref="F40"/>
    </sheetView>
  </sheetViews>
  <sheetFormatPr baseColWidth="10" defaultColWidth="11.28515625" defaultRowHeight="15" x14ac:dyDescent="0.25"/>
  <cols>
    <col min="1" max="1" width="10.140625" customWidth="1"/>
    <col min="2" max="2" width="10.85546875" customWidth="1"/>
    <col min="3" max="3" width="11.28515625" customWidth="1"/>
    <col min="4" max="4" width="12.7109375" customWidth="1"/>
    <col min="5" max="5" width="13.140625" customWidth="1"/>
    <col min="6" max="6" width="13.7109375" customWidth="1"/>
    <col min="7" max="7" width="5.140625" customWidth="1"/>
    <col min="8" max="8" width="3.140625" customWidth="1"/>
    <col min="9" max="9" width="4" customWidth="1"/>
    <col min="10" max="10" width="10.140625" customWidth="1"/>
    <col min="12" max="13" width="11.42578125" bestFit="1" customWidth="1"/>
    <col min="14" max="15" width="12.140625" bestFit="1" customWidth="1"/>
    <col min="16" max="17" width="11.42578125" bestFit="1" customWidth="1"/>
    <col min="18" max="18" width="12.140625" bestFit="1" customWidth="1"/>
    <col min="19" max="19" width="12.85546875" bestFit="1" customWidth="1"/>
  </cols>
  <sheetData>
    <row r="1" spans="1:21" ht="45" customHeight="1" x14ac:dyDescent="0.25">
      <c r="J1" s="77"/>
    </row>
    <row r="2" spans="1:21" ht="3.75" customHeight="1" x14ac:dyDescent="0.25">
      <c r="A2" s="16"/>
      <c r="B2" s="17"/>
      <c r="C2" s="17"/>
      <c r="D2" s="17"/>
      <c r="E2" s="17"/>
      <c r="F2" s="17"/>
      <c r="G2" s="17"/>
      <c r="H2" s="17"/>
    </row>
    <row r="3" spans="1:21" x14ac:dyDescent="0.25">
      <c r="A3" s="18" t="s">
        <v>0</v>
      </c>
      <c r="B3" s="18"/>
      <c r="C3" s="295">
        <f>G1_Gebühren!C5</f>
        <v>0</v>
      </c>
      <c r="D3" s="296"/>
      <c r="E3" s="296"/>
      <c r="F3" s="296"/>
      <c r="G3" s="296"/>
      <c r="H3" s="296"/>
      <c r="I3" s="296"/>
      <c r="J3" s="296"/>
    </row>
    <row r="4" spans="1:21" x14ac:dyDescent="0.25">
      <c r="A4" s="18" t="s">
        <v>1</v>
      </c>
      <c r="B4" s="18"/>
      <c r="C4" s="297">
        <f>G1_Gebühren!C6</f>
        <v>0</v>
      </c>
      <c r="D4" s="298"/>
      <c r="E4" s="298"/>
      <c r="F4" s="298"/>
      <c r="G4" s="298"/>
      <c r="H4" s="298"/>
      <c r="I4" s="298"/>
      <c r="J4" s="298"/>
    </row>
    <row r="5" spans="1:21" x14ac:dyDescent="0.25">
      <c r="A5" s="18" t="s">
        <v>2</v>
      </c>
      <c r="B5" s="18"/>
      <c r="C5" s="297">
        <f>G1_Gebühren!C7</f>
        <v>0</v>
      </c>
      <c r="D5" s="298"/>
      <c r="E5" s="298"/>
      <c r="F5" s="298"/>
      <c r="G5" s="298"/>
      <c r="H5" s="298"/>
      <c r="I5" s="298"/>
      <c r="J5" s="298"/>
    </row>
    <row r="6" spans="1:21" x14ac:dyDescent="0.25">
      <c r="A6" s="16"/>
      <c r="B6" s="16"/>
      <c r="C6" s="16"/>
      <c r="D6" s="16"/>
      <c r="E6" s="16"/>
      <c r="F6" s="16"/>
      <c r="G6" s="16"/>
      <c r="H6" s="16"/>
    </row>
    <row r="7" spans="1:21" ht="15.75" x14ac:dyDescent="0.25">
      <c r="A7" s="315" t="s">
        <v>36</v>
      </c>
      <c r="B7" s="316"/>
      <c r="C7" s="317"/>
      <c r="H7" s="78"/>
      <c r="I7" s="78"/>
      <c r="J7" s="168">
        <f>G1_Gebühren!J9</f>
        <v>2024</v>
      </c>
      <c r="K7" s="16"/>
      <c r="L7" s="16"/>
    </row>
    <row r="8" spans="1:21" ht="6" customHeight="1" x14ac:dyDescent="0.25">
      <c r="A8" s="18"/>
      <c r="B8" s="21"/>
    </row>
    <row r="9" spans="1:21" x14ac:dyDescent="0.25">
      <c r="A9" s="18" t="s">
        <v>63</v>
      </c>
      <c r="B9" s="21"/>
      <c r="M9" s="16"/>
      <c r="N9" s="16"/>
      <c r="O9" s="16"/>
      <c r="P9" s="16"/>
      <c r="Q9" s="16"/>
      <c r="R9" s="16"/>
      <c r="S9" s="16"/>
      <c r="T9" s="16"/>
    </row>
    <row r="10" spans="1:21" ht="6.75" customHeight="1" x14ac:dyDescent="0.25">
      <c r="A10" s="18"/>
      <c r="B10" s="21"/>
      <c r="H10" s="78"/>
      <c r="I10" s="78"/>
      <c r="J10" s="78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1" ht="12.95" customHeight="1" x14ac:dyDescent="0.25">
      <c r="A11" s="99" t="s">
        <v>8</v>
      </c>
      <c r="B11" s="100"/>
      <c r="C11" s="98"/>
      <c r="D11" s="98"/>
      <c r="E11" s="98"/>
      <c r="F11" s="98"/>
      <c r="G11" s="98"/>
      <c r="H11" s="98"/>
      <c r="I11" s="98"/>
      <c r="J11" s="98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1" ht="12.95" customHeight="1" x14ac:dyDescent="0.25">
      <c r="A12" s="336" t="s">
        <v>19</v>
      </c>
      <c r="B12" s="337"/>
      <c r="C12" s="336" t="s">
        <v>37</v>
      </c>
      <c r="D12" s="338"/>
      <c r="E12" s="101" t="s">
        <v>84</v>
      </c>
      <c r="F12" s="102"/>
      <c r="G12" s="102"/>
      <c r="H12" s="98"/>
      <c r="I12" s="98"/>
      <c r="J12" s="98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ht="12.95" customHeight="1" x14ac:dyDescent="0.25">
      <c r="A13" s="332" t="s">
        <v>9</v>
      </c>
      <c r="B13" s="333"/>
      <c r="C13" s="334">
        <f>G1_Gebühren!E23</f>
        <v>0</v>
      </c>
      <c r="D13" s="335"/>
      <c r="E13" s="329">
        <f>C13+C14+C15</f>
        <v>0</v>
      </c>
      <c r="F13" s="102"/>
      <c r="G13" s="102"/>
      <c r="H13" s="98"/>
      <c r="I13" s="98"/>
      <c r="J13" s="98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ht="12.95" customHeight="1" x14ac:dyDescent="0.25">
      <c r="A14" s="332" t="s">
        <v>10</v>
      </c>
      <c r="B14" s="333"/>
      <c r="C14" s="334">
        <f>G1_Gebühren!E24</f>
        <v>0</v>
      </c>
      <c r="D14" s="335"/>
      <c r="E14" s="330"/>
      <c r="F14" s="98"/>
      <c r="G14" s="98"/>
      <c r="H14" s="98"/>
      <c r="I14" s="98"/>
      <c r="J14" s="98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ht="12.95" customHeight="1" x14ac:dyDescent="0.25">
      <c r="A15" s="332" t="s">
        <v>11</v>
      </c>
      <c r="B15" s="333"/>
      <c r="C15" s="334">
        <f>G1_Gebühren!E25</f>
        <v>0</v>
      </c>
      <c r="D15" s="335"/>
      <c r="E15" s="331"/>
      <c r="F15" s="98"/>
      <c r="G15" s="98"/>
      <c r="H15" s="98"/>
      <c r="I15" s="98"/>
      <c r="J15" s="98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ht="5.25" customHeight="1" x14ac:dyDescent="0.25">
      <c r="A16" s="99"/>
      <c r="B16" s="100"/>
      <c r="C16" s="98"/>
      <c r="D16" s="98"/>
      <c r="E16" s="98"/>
      <c r="F16" s="98"/>
      <c r="G16" s="98"/>
      <c r="H16" s="98"/>
      <c r="I16" s="98"/>
      <c r="J16" s="98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ht="12.95" customHeight="1" x14ac:dyDescent="0.25">
      <c r="A17" s="99" t="s">
        <v>98</v>
      </c>
      <c r="B17" s="100"/>
      <c r="C17" s="98"/>
      <c r="D17" s="98"/>
      <c r="E17" s="98"/>
      <c r="F17" s="98"/>
      <c r="G17" s="98"/>
      <c r="H17" s="98"/>
      <c r="I17" s="98"/>
      <c r="J17" s="98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ht="12.95" customHeight="1" x14ac:dyDescent="0.25">
      <c r="A18" s="340" t="s">
        <v>51</v>
      </c>
      <c r="B18" s="341"/>
      <c r="C18" s="103" t="s">
        <v>37</v>
      </c>
      <c r="D18" s="103" t="s">
        <v>52</v>
      </c>
      <c r="E18" s="103" t="s">
        <v>12</v>
      </c>
      <c r="F18" s="104"/>
      <c r="G18" s="146"/>
      <c r="H18" s="147"/>
      <c r="I18" s="147"/>
      <c r="J18" s="147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ht="12.95" customHeight="1" x14ac:dyDescent="0.25">
      <c r="A19" s="342" t="s">
        <v>65</v>
      </c>
      <c r="B19" s="343"/>
      <c r="C19" s="9">
        <v>0</v>
      </c>
      <c r="D19" s="10">
        <v>6</v>
      </c>
      <c r="E19" s="187">
        <f t="shared" ref="E19:E23" si="0">C19*D19</f>
        <v>0</v>
      </c>
      <c r="F19" s="105"/>
      <c r="G19" s="148"/>
      <c r="H19" s="149"/>
      <c r="I19" s="149"/>
      <c r="J19" s="149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ht="12.95" customHeight="1" x14ac:dyDescent="0.25">
      <c r="A20" s="342" t="s">
        <v>66</v>
      </c>
      <c r="B20" s="343"/>
      <c r="C20" s="9">
        <v>0</v>
      </c>
      <c r="D20" s="10">
        <v>8</v>
      </c>
      <c r="E20" s="187">
        <f t="shared" si="0"/>
        <v>0</v>
      </c>
      <c r="F20" s="105"/>
      <c r="G20" s="149"/>
      <c r="H20" s="149"/>
      <c r="I20" s="149"/>
      <c r="J20" s="149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ht="12.95" customHeight="1" x14ac:dyDescent="0.25">
      <c r="A21" s="342" t="s">
        <v>67</v>
      </c>
      <c r="B21" s="343"/>
      <c r="C21" s="9">
        <v>0</v>
      </c>
      <c r="D21" s="10">
        <v>10</v>
      </c>
      <c r="E21" s="187">
        <f t="shared" si="0"/>
        <v>0</v>
      </c>
      <c r="F21" s="105"/>
      <c r="G21" s="149"/>
      <c r="H21" s="149"/>
      <c r="I21" s="149"/>
      <c r="J21" s="149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ht="12.95" customHeight="1" x14ac:dyDescent="0.25">
      <c r="A22" s="342" t="s">
        <v>54</v>
      </c>
      <c r="B22" s="343"/>
      <c r="C22" s="9">
        <v>0</v>
      </c>
      <c r="D22" s="10">
        <v>0</v>
      </c>
      <c r="E22" s="187">
        <f t="shared" si="0"/>
        <v>0</v>
      </c>
      <c r="F22" s="105"/>
      <c r="G22" s="149"/>
      <c r="H22" s="149"/>
      <c r="I22" s="149"/>
      <c r="J22" s="149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ht="12.95" customHeight="1" x14ac:dyDescent="0.25">
      <c r="A23" s="342" t="s">
        <v>50</v>
      </c>
      <c r="B23" s="343"/>
      <c r="C23" s="9">
        <v>0</v>
      </c>
      <c r="D23" s="10">
        <v>0</v>
      </c>
      <c r="E23" s="187">
        <f t="shared" si="0"/>
        <v>0</v>
      </c>
      <c r="F23" s="105"/>
      <c r="G23" s="352" t="s">
        <v>68</v>
      </c>
      <c r="H23" s="353"/>
      <c r="I23" s="353"/>
      <c r="J23" s="354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ht="12.95" customHeight="1" x14ac:dyDescent="0.25">
      <c r="A24" s="340" t="s">
        <v>12</v>
      </c>
      <c r="B24" s="341"/>
      <c r="C24" s="3">
        <f>SUM(C17:C23)</f>
        <v>0</v>
      </c>
      <c r="D24" s="106"/>
      <c r="E24" s="188">
        <f>SUM(E17:E23)</f>
        <v>0</v>
      </c>
      <c r="F24" s="105"/>
      <c r="G24" s="362" t="e">
        <f>(C24/E13)*100</f>
        <v>#DIV/0!</v>
      </c>
      <c r="H24" s="363"/>
      <c r="I24" s="363"/>
      <c r="J24" s="213" t="s">
        <v>55</v>
      </c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spans="1:21" ht="4.5" customHeight="1" x14ac:dyDescent="0.25">
      <c r="A25" s="344"/>
      <c r="B25" s="345"/>
      <c r="C25" s="107"/>
      <c r="D25" s="108"/>
      <c r="E25" s="109"/>
      <c r="F25" s="98"/>
      <c r="G25" s="98"/>
      <c r="H25" s="98"/>
      <c r="I25" s="98"/>
      <c r="J25" s="98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spans="1:21" ht="12.95" customHeight="1" x14ac:dyDescent="0.25">
      <c r="A26" s="99" t="s">
        <v>179</v>
      </c>
      <c r="B26" s="99"/>
      <c r="C26" s="99"/>
      <c r="D26" s="99"/>
      <c r="E26" s="104"/>
      <c r="F26" s="98"/>
      <c r="G26" s="98"/>
      <c r="H26" s="98"/>
      <c r="I26" s="98"/>
      <c r="J26" s="98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spans="1:21" ht="12.95" customHeight="1" x14ac:dyDescent="0.25">
      <c r="A27" s="364" t="s">
        <v>175</v>
      </c>
      <c r="B27" s="366"/>
      <c r="C27" s="366"/>
      <c r="D27" s="367"/>
      <c r="E27" s="111" t="s">
        <v>12</v>
      </c>
      <c r="F27" s="138"/>
      <c r="G27" s="98"/>
      <c r="H27" s="98"/>
      <c r="I27" s="98"/>
      <c r="J27" s="98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spans="1:21" ht="12.95" customHeight="1" x14ac:dyDescent="0.25">
      <c r="A28" s="346" t="s">
        <v>176</v>
      </c>
      <c r="B28" s="368"/>
      <c r="C28" s="368"/>
      <c r="D28" s="369"/>
      <c r="E28" s="186">
        <v>0</v>
      </c>
      <c r="F28" s="370"/>
      <c r="G28" s="98"/>
      <c r="H28" s="98"/>
      <c r="I28" s="98"/>
      <c r="J28" s="98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:21" ht="12.95" customHeight="1" x14ac:dyDescent="0.25">
      <c r="A29" s="346" t="s">
        <v>177</v>
      </c>
      <c r="B29" s="368"/>
      <c r="C29" s="368"/>
      <c r="D29" s="369"/>
      <c r="E29" s="186">
        <v>0</v>
      </c>
      <c r="F29" s="371"/>
      <c r="G29" s="98"/>
      <c r="H29" s="98"/>
      <c r="I29" s="98"/>
      <c r="J29" s="98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spans="1:21" ht="12.75" customHeight="1" x14ac:dyDescent="0.25">
      <c r="A30" s="346" t="s">
        <v>178</v>
      </c>
      <c r="B30" s="225"/>
      <c r="C30" s="225"/>
      <c r="D30" s="347"/>
      <c r="E30" s="186">
        <v>0</v>
      </c>
      <c r="F30" s="98"/>
      <c r="G30" s="374" t="s">
        <v>181</v>
      </c>
      <c r="H30" s="374"/>
      <c r="I30" s="374"/>
      <c r="J30" s="374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1" ht="12.95" customHeight="1" x14ac:dyDescent="0.25">
      <c r="A31" s="364" t="s">
        <v>180</v>
      </c>
      <c r="B31" s="316"/>
      <c r="C31" s="316"/>
      <c r="D31" s="317"/>
      <c r="E31" s="188">
        <f>E28+E29+E30</f>
        <v>0</v>
      </c>
      <c r="F31" s="98"/>
      <c r="G31" s="372">
        <f>E24+E31</f>
        <v>0</v>
      </c>
      <c r="H31" s="373"/>
      <c r="I31" s="373"/>
      <c r="J31" s="373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1" ht="12.95" customHeight="1" x14ac:dyDescent="0.25">
      <c r="A32" s="104"/>
      <c r="E32" s="136"/>
      <c r="F32" s="98"/>
      <c r="G32" s="98"/>
      <c r="H32" s="98"/>
      <c r="I32" s="98"/>
      <c r="J32" s="98"/>
      <c r="L32" s="16"/>
      <c r="M32" s="16"/>
      <c r="N32" s="16"/>
      <c r="O32" s="16"/>
      <c r="P32" s="16"/>
      <c r="Q32" s="16"/>
      <c r="R32" s="16"/>
      <c r="S32" s="16"/>
      <c r="T32" s="16"/>
      <c r="U32" s="16"/>
    </row>
    <row r="33" spans="1:21" ht="6.75" customHeight="1" thickBot="1" x14ac:dyDescent="0.3">
      <c r="A33" s="114"/>
      <c r="B33" s="114"/>
      <c r="C33" s="115"/>
      <c r="D33" s="115"/>
      <c r="E33" s="116"/>
      <c r="F33" s="116"/>
      <c r="G33" s="116"/>
      <c r="H33" s="116"/>
      <c r="I33" s="116"/>
      <c r="J33" s="116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spans="1:21" ht="15" customHeight="1" x14ac:dyDescent="0.25">
      <c r="A34" s="18" t="s">
        <v>75</v>
      </c>
      <c r="B34" s="99"/>
      <c r="C34" s="18"/>
      <c r="D34" s="16"/>
      <c r="E34" s="16"/>
      <c r="F34" s="16"/>
      <c r="G34" s="16"/>
      <c r="H34" s="16"/>
      <c r="I34" s="16"/>
      <c r="J34" s="98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1:21" ht="12.95" customHeight="1" x14ac:dyDescent="0.25">
      <c r="A35" s="365"/>
      <c r="B35" s="215"/>
      <c r="C35" s="215"/>
      <c r="D35" s="215"/>
      <c r="E35" s="182"/>
      <c r="F35" s="118"/>
      <c r="G35" s="118"/>
      <c r="H35" s="118"/>
      <c r="I35" s="118"/>
      <c r="J35" s="119"/>
      <c r="K35" s="365"/>
      <c r="L35" s="215"/>
      <c r="M35" s="215"/>
      <c r="N35" s="215"/>
      <c r="O35" s="182"/>
      <c r="P35" s="16"/>
      <c r="Q35" s="16"/>
      <c r="R35" s="16"/>
      <c r="S35" s="16"/>
      <c r="T35" s="16"/>
      <c r="U35" s="16"/>
    </row>
    <row r="36" spans="1:21" ht="12.95" customHeight="1" x14ac:dyDescent="0.25">
      <c r="A36" s="120" t="s">
        <v>173</v>
      </c>
      <c r="B36" s="120"/>
      <c r="C36" s="117"/>
      <c r="D36" s="117"/>
      <c r="E36" s="117"/>
      <c r="F36" s="118"/>
      <c r="G36" s="118"/>
      <c r="H36" s="118"/>
      <c r="I36" s="118"/>
      <c r="J36" s="119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1" ht="12.95" customHeight="1" x14ac:dyDescent="0.25">
      <c r="A37" s="121" t="s">
        <v>174</v>
      </c>
      <c r="B37" s="121"/>
      <c r="C37" s="121"/>
      <c r="D37" s="121"/>
      <c r="E37" s="121"/>
      <c r="F37" s="122"/>
      <c r="G37" s="118"/>
      <c r="H37" s="118"/>
      <c r="I37" s="118"/>
      <c r="J37" s="119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5.25" customHeight="1" x14ac:dyDescent="0.25">
      <c r="A38" s="117"/>
      <c r="B38" s="117"/>
      <c r="C38" s="117"/>
      <c r="D38" s="117"/>
      <c r="E38" s="117"/>
      <c r="F38" s="118"/>
      <c r="G38" s="118"/>
      <c r="H38" s="118"/>
      <c r="I38" s="118"/>
      <c r="J38" s="119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.95" customHeight="1" x14ac:dyDescent="0.25">
      <c r="A39" s="382" t="s">
        <v>74</v>
      </c>
      <c r="B39" s="316"/>
      <c r="C39" s="316"/>
      <c r="D39" s="317"/>
      <c r="E39" s="11">
        <v>0</v>
      </c>
      <c r="F39" s="118"/>
      <c r="G39" s="383" t="s">
        <v>69</v>
      </c>
      <c r="H39" s="384"/>
      <c r="I39" s="384"/>
      <c r="J39" s="385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.95" customHeight="1" x14ac:dyDescent="0.25">
      <c r="A40" s="382" t="s">
        <v>171</v>
      </c>
      <c r="B40" s="316"/>
      <c r="C40" s="316"/>
      <c r="D40" s="317"/>
      <c r="E40" s="186">
        <v>0</v>
      </c>
      <c r="F40" s="118"/>
      <c r="G40" s="386">
        <f>E41*0.6</f>
        <v>0</v>
      </c>
      <c r="H40" s="387"/>
      <c r="I40" s="387"/>
      <c r="J40" s="387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ht="12.95" customHeight="1" x14ac:dyDescent="0.25">
      <c r="A41" s="382" t="s">
        <v>172</v>
      </c>
      <c r="B41" s="316"/>
      <c r="C41" s="316"/>
      <c r="D41" s="317"/>
      <c r="E41" s="6">
        <f>E39*E40</f>
        <v>0</v>
      </c>
      <c r="F41" s="118"/>
      <c r="G41" s="387"/>
      <c r="H41" s="387"/>
      <c r="I41" s="387"/>
      <c r="J41" s="387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ht="12.75" customHeight="1" x14ac:dyDescent="0.25">
      <c r="A42" s="117"/>
      <c r="B42" s="117"/>
      <c r="C42" s="117"/>
      <c r="D42" s="117"/>
      <c r="E42" s="117"/>
      <c r="F42" s="118"/>
      <c r="G42" s="118"/>
      <c r="H42" s="118"/>
      <c r="I42" s="118"/>
      <c r="J42" s="119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ht="12.75" customHeight="1" x14ac:dyDescent="0.25">
      <c r="A43" s="185" t="s">
        <v>182</v>
      </c>
      <c r="B43" s="180"/>
      <c r="C43" s="180"/>
      <c r="D43" s="181"/>
      <c r="E43" s="186">
        <v>0</v>
      </c>
      <c r="F43" s="118"/>
      <c r="G43" s="118"/>
      <c r="H43" s="118"/>
      <c r="I43" s="118"/>
      <c r="J43" s="119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1:21" ht="12.75" customHeight="1" x14ac:dyDescent="0.25">
      <c r="A44" s="117"/>
      <c r="E44" s="189"/>
      <c r="F44" s="118"/>
      <c r="G44" s="118"/>
      <c r="H44" s="118"/>
      <c r="I44" s="118"/>
      <c r="J44" s="119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1" ht="12.75" customHeight="1" x14ac:dyDescent="0.25">
      <c r="A45" s="117"/>
      <c r="E45" s="189"/>
      <c r="F45" s="118"/>
      <c r="G45" s="118"/>
      <c r="H45" s="118"/>
      <c r="I45" s="118"/>
      <c r="J45" s="119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1:21" ht="12.75" customHeight="1" x14ac:dyDescent="0.25">
      <c r="A46" s="348" t="s">
        <v>168</v>
      </c>
      <c r="B46" s="323"/>
      <c r="C46" s="323"/>
      <c r="D46" s="323"/>
      <c r="E46" s="323"/>
      <c r="F46" s="323"/>
      <c r="G46" s="391" t="s">
        <v>169</v>
      </c>
      <c r="H46" s="392"/>
      <c r="I46" s="392"/>
      <c r="J46" s="393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ht="12.95" customHeight="1" x14ac:dyDescent="0.25">
      <c r="A47" s="121" t="s">
        <v>185</v>
      </c>
      <c r="B47" s="121"/>
      <c r="C47" s="121"/>
      <c r="D47" s="121"/>
      <c r="E47" s="121"/>
      <c r="G47" s="388">
        <f>G40-E43</f>
        <v>0</v>
      </c>
      <c r="H47" s="389"/>
      <c r="I47" s="389"/>
      <c r="J47" s="390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1:21" ht="12.95" customHeight="1" x14ac:dyDescent="0.25">
      <c r="A48" s="117"/>
      <c r="G48" s="190"/>
      <c r="H48" s="78"/>
      <c r="I48" s="78"/>
      <c r="J48" s="78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1:21" ht="12.95" customHeight="1" x14ac:dyDescent="0.25">
      <c r="A49" s="198" t="s">
        <v>183</v>
      </c>
      <c r="B49" s="198"/>
      <c r="C49" s="198"/>
      <c r="D49" s="132"/>
      <c r="E49" s="141"/>
      <c r="F49" s="98"/>
      <c r="G49" s="190"/>
      <c r="H49" s="78"/>
      <c r="I49" s="78"/>
      <c r="J49" s="78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2.95" customHeight="1" x14ac:dyDescent="0.25">
      <c r="A50" s="199"/>
      <c r="B50" s="199"/>
      <c r="C50" s="199"/>
      <c r="D50" s="199"/>
      <c r="E50" s="200"/>
      <c r="F50" s="201"/>
      <c r="G50" s="190"/>
      <c r="H50" s="78"/>
      <c r="I50" s="78"/>
      <c r="J50" s="78"/>
      <c r="L50" s="16"/>
      <c r="M50" s="16"/>
      <c r="N50" s="16"/>
      <c r="O50" s="16"/>
      <c r="P50" s="16"/>
      <c r="Q50" s="16"/>
      <c r="R50" s="16"/>
      <c r="S50" s="16"/>
      <c r="T50" s="16"/>
      <c r="U50" s="16"/>
    </row>
    <row r="51" spans="1:21" ht="12.95" customHeight="1" x14ac:dyDescent="0.25">
      <c r="A51" s="202"/>
      <c r="B51" s="202"/>
      <c r="C51" s="202"/>
      <c r="D51" s="202"/>
      <c r="E51" s="203"/>
      <c r="F51" s="204"/>
      <c r="G51" s="190"/>
      <c r="H51" s="78"/>
      <c r="I51" s="78"/>
      <c r="J51" s="78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spans="1:21" ht="12.95" customHeight="1" x14ac:dyDescent="0.25">
      <c r="A52" s="205"/>
      <c r="B52" s="205"/>
      <c r="C52" s="205"/>
      <c r="D52" s="205"/>
      <c r="E52" s="206"/>
      <c r="F52" s="207"/>
      <c r="G52" s="183"/>
      <c r="H52" s="184"/>
      <c r="I52" s="184"/>
      <c r="J52" s="184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1" ht="12.95" customHeight="1" x14ac:dyDescent="0.25">
      <c r="A53" s="208"/>
      <c r="B53" s="208"/>
      <c r="C53" s="208"/>
      <c r="D53" s="208"/>
      <c r="E53" s="209"/>
      <c r="F53" s="210"/>
      <c r="G53" s="183"/>
      <c r="H53" s="184"/>
      <c r="I53" s="184"/>
      <c r="J53" s="184"/>
      <c r="L53" s="16"/>
      <c r="M53" s="16"/>
      <c r="N53" s="16"/>
      <c r="O53" s="16"/>
      <c r="P53" s="16"/>
      <c r="Q53" s="16"/>
      <c r="R53" s="16"/>
      <c r="S53" s="16"/>
      <c r="T53" s="16"/>
      <c r="U53" s="16"/>
    </row>
    <row r="54" spans="1:21" ht="12.95" customHeight="1" x14ac:dyDescent="0.25">
      <c r="A54" s="208"/>
      <c r="B54" s="208"/>
      <c r="C54" s="208"/>
      <c r="D54" s="208"/>
      <c r="E54" s="209"/>
      <c r="F54" s="210"/>
      <c r="G54" s="183"/>
      <c r="H54" s="184"/>
      <c r="I54" s="184"/>
      <c r="J54" s="184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spans="1:21" ht="12.95" customHeight="1" thickBot="1" x14ac:dyDescent="0.3">
      <c r="A55" s="121"/>
      <c r="B55" s="123"/>
      <c r="C55" s="123"/>
      <c r="D55" s="124"/>
      <c r="E55" s="124"/>
      <c r="F55" s="124"/>
      <c r="G55" s="124"/>
      <c r="H55" s="125"/>
      <c r="I55" s="126"/>
      <c r="J55" s="12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1" ht="3" customHeight="1" x14ac:dyDescent="0.25">
      <c r="A56" s="127"/>
      <c r="B56" s="128"/>
      <c r="C56" s="128"/>
      <c r="D56" s="127"/>
      <c r="E56" s="127"/>
      <c r="F56" s="127"/>
      <c r="G56" s="127"/>
      <c r="H56" s="127"/>
      <c r="I56" s="127"/>
      <c r="J56" s="127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2.75" customHeight="1" x14ac:dyDescent="0.25">
      <c r="A57" s="377" t="s">
        <v>78</v>
      </c>
      <c r="B57" s="378"/>
      <c r="C57" s="378"/>
      <c r="D57" s="379"/>
      <c r="E57" s="380" t="s">
        <v>73</v>
      </c>
      <c r="F57" s="298"/>
      <c r="G57" s="298"/>
      <c r="H57" s="298"/>
      <c r="I57" s="298"/>
      <c r="J57" s="381"/>
      <c r="K57" s="365"/>
      <c r="L57" s="375"/>
      <c r="M57" s="375"/>
      <c r="N57" s="365"/>
      <c r="O57" s="376"/>
      <c r="P57" s="376"/>
      <c r="Q57" s="215"/>
      <c r="R57" s="215"/>
      <c r="T57" s="98"/>
      <c r="U57" s="16"/>
    </row>
    <row r="58" spans="1:21" ht="4.5" customHeight="1" thickBot="1" x14ac:dyDescent="0.3">
      <c r="A58" s="116"/>
      <c r="B58" s="116"/>
      <c r="C58" s="116"/>
      <c r="D58" s="116"/>
      <c r="E58" s="116"/>
      <c r="F58" s="116"/>
      <c r="G58" s="116"/>
      <c r="H58" s="116"/>
      <c r="I58" s="116"/>
      <c r="J58" s="116"/>
      <c r="L58" s="16"/>
      <c r="M58" s="16"/>
      <c r="N58" s="110"/>
      <c r="O58" s="16"/>
      <c r="P58" s="16"/>
      <c r="Q58" s="16"/>
      <c r="R58" s="16"/>
      <c r="S58" s="16"/>
      <c r="T58" s="16"/>
      <c r="U58" s="16"/>
    </row>
    <row r="59" spans="1:21" ht="12.75" customHeight="1" x14ac:dyDescent="0.25">
      <c r="A59" s="104" t="s">
        <v>17</v>
      </c>
      <c r="B59" s="104"/>
      <c r="C59" s="104"/>
      <c r="D59" s="344" t="s">
        <v>18</v>
      </c>
      <c r="E59" s="344"/>
      <c r="F59" s="351">
        <f>G1_Gebühren!F59</f>
        <v>0</v>
      </c>
      <c r="G59" s="351"/>
      <c r="H59" s="351"/>
      <c r="I59" s="351"/>
      <c r="J59" s="351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1" ht="14.25" customHeight="1" thickBot="1" x14ac:dyDescent="0.3">
      <c r="A60" s="129" t="s">
        <v>21</v>
      </c>
      <c r="B60" s="339">
        <f>G1_Gebühren!B60</f>
        <v>0</v>
      </c>
      <c r="C60" s="339"/>
      <c r="D60" s="349" t="s">
        <v>20</v>
      </c>
      <c r="E60" s="349"/>
      <c r="F60" s="350">
        <f>G1_Gebühren!F60</f>
        <v>0</v>
      </c>
      <c r="G60" s="350"/>
      <c r="H60" s="350"/>
      <c r="I60" s="350"/>
      <c r="J60" s="350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1" ht="13.5" customHeight="1" x14ac:dyDescent="0.25">
      <c r="A61" s="17" t="s">
        <v>76</v>
      </c>
      <c r="B61" s="17"/>
      <c r="C61" s="17"/>
      <c r="D61" s="17"/>
      <c r="E61" s="17"/>
      <c r="F61" s="29"/>
      <c r="G61" s="313" t="s">
        <v>94</v>
      </c>
      <c r="H61" s="314"/>
      <c r="I61" s="314"/>
      <c r="J61" s="314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x14ac:dyDescent="0.25">
      <c r="A62" s="48"/>
      <c r="B62" s="48"/>
      <c r="C62" s="48"/>
      <c r="D62" s="48"/>
      <c r="E62" s="48"/>
      <c r="F62" s="130"/>
      <c r="G62" s="130"/>
      <c r="H62" s="130"/>
      <c r="I62" s="130"/>
      <c r="J62" s="131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1" ht="14.25" customHeight="1" x14ac:dyDescent="0.25">
      <c r="A63" s="98"/>
      <c r="B63" s="98"/>
      <c r="C63" s="98"/>
      <c r="D63" s="98"/>
      <c r="E63" s="98"/>
      <c r="F63" s="104"/>
      <c r="G63" s="104"/>
      <c r="H63" s="104"/>
      <c r="I63" s="98"/>
      <c r="J63" s="98"/>
      <c r="L63" s="16"/>
      <c r="M63" s="16"/>
      <c r="N63" s="16"/>
      <c r="O63" s="110"/>
      <c r="P63" s="16"/>
      <c r="Q63" s="16"/>
      <c r="R63" s="16"/>
      <c r="S63" s="110"/>
      <c r="T63" s="16"/>
      <c r="U63" s="16"/>
    </row>
    <row r="64" spans="1:21" x14ac:dyDescent="0.25">
      <c r="A64" s="98"/>
      <c r="B64" s="98"/>
      <c r="C64" s="98"/>
      <c r="D64" s="98"/>
      <c r="E64" s="98"/>
      <c r="F64" s="121"/>
      <c r="G64" s="121"/>
      <c r="H64" s="104"/>
      <c r="I64" s="98"/>
      <c r="J64" s="98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25">
      <c r="A65" s="98"/>
      <c r="B65" s="98"/>
      <c r="C65" s="98"/>
      <c r="D65" s="98"/>
      <c r="E65" s="98"/>
      <c r="F65" s="98"/>
      <c r="G65" s="98"/>
      <c r="H65" s="98"/>
      <c r="I65" s="98"/>
      <c r="J65" s="98"/>
      <c r="L65" s="16"/>
      <c r="M65" s="16"/>
      <c r="N65" s="16"/>
      <c r="O65" s="16"/>
      <c r="P65" s="16"/>
      <c r="Q65" s="16"/>
      <c r="R65" s="16"/>
      <c r="S65" s="16"/>
      <c r="T65" s="110"/>
      <c r="U65" s="16"/>
    </row>
    <row r="66" spans="1:21" x14ac:dyDescent="0.25">
      <c r="A66" s="98"/>
      <c r="B66" s="98"/>
      <c r="C66" s="98"/>
      <c r="D66" s="98"/>
      <c r="E66" s="98"/>
      <c r="F66" s="98"/>
      <c r="G66" s="98"/>
      <c r="H66" s="98"/>
      <c r="I66" s="98"/>
      <c r="J66" s="98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25">
      <c r="A67" s="98"/>
      <c r="B67" s="98"/>
      <c r="C67" s="98"/>
      <c r="D67" s="98"/>
      <c r="E67" s="98"/>
      <c r="F67" s="98"/>
      <c r="G67" s="98"/>
      <c r="H67" s="98"/>
      <c r="I67" s="98"/>
      <c r="J67" s="98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25">
      <c r="A68" s="98"/>
      <c r="B68" s="98"/>
      <c r="C68" s="98"/>
      <c r="D68" s="98"/>
      <c r="E68" s="98"/>
      <c r="F68" s="98"/>
      <c r="G68" s="98"/>
      <c r="H68" s="98"/>
      <c r="I68" s="98"/>
      <c r="J68" s="98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x14ac:dyDescent="0.25">
      <c r="A69" s="18"/>
      <c r="B69" s="99"/>
      <c r="C69" s="18"/>
      <c r="D69" s="16"/>
      <c r="E69" s="16"/>
      <c r="F69" s="16"/>
      <c r="G69" s="16"/>
      <c r="H69" s="16"/>
      <c r="I69" s="16"/>
      <c r="J69" s="98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x14ac:dyDescent="0.25">
      <c r="A70" s="121"/>
      <c r="B70" s="121"/>
      <c r="C70" s="121"/>
      <c r="D70" s="121"/>
      <c r="E70" s="121"/>
      <c r="F70" s="16"/>
      <c r="G70" s="16"/>
      <c r="H70" s="16"/>
      <c r="I70" s="16"/>
      <c r="J70" s="98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25">
      <c r="A71" s="360"/>
      <c r="B71" s="361"/>
      <c r="C71" s="361"/>
      <c r="D71" s="361"/>
      <c r="E71" s="133"/>
      <c r="F71" s="98"/>
      <c r="G71" s="98"/>
      <c r="H71" s="98"/>
      <c r="I71" s="98"/>
      <c r="J71" s="98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25">
      <c r="A72" s="360"/>
      <c r="B72" s="361"/>
      <c r="C72" s="361"/>
      <c r="D72" s="361"/>
      <c r="E72" s="108"/>
      <c r="F72" s="98"/>
      <c r="G72" s="98"/>
      <c r="H72" s="98"/>
      <c r="I72" s="98"/>
      <c r="J72" s="98"/>
      <c r="K72" s="16"/>
      <c r="L72" s="134"/>
      <c r="M72" s="16"/>
      <c r="N72" s="16"/>
      <c r="O72" s="16"/>
      <c r="P72" s="16"/>
      <c r="Q72" s="16"/>
      <c r="R72" s="16"/>
      <c r="S72" s="16"/>
      <c r="T72" s="16"/>
    </row>
    <row r="73" spans="1:21" x14ac:dyDescent="0.25">
      <c r="A73" s="360"/>
      <c r="B73" s="361"/>
      <c r="C73" s="361"/>
      <c r="D73" s="361"/>
      <c r="E73" s="135"/>
      <c r="F73" s="98"/>
      <c r="G73" s="98"/>
      <c r="H73" s="98"/>
      <c r="I73" s="98"/>
      <c r="J73" s="98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1" x14ac:dyDescent="0.25">
      <c r="A74" s="98"/>
      <c r="B74" s="98"/>
      <c r="C74" s="98"/>
      <c r="D74" s="98"/>
      <c r="E74" s="98"/>
      <c r="F74" s="98"/>
      <c r="G74" s="98"/>
      <c r="H74" s="98"/>
      <c r="I74" s="98"/>
      <c r="J74" s="98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1" x14ac:dyDescent="0.25">
      <c r="A75" s="344"/>
      <c r="B75" s="215"/>
      <c r="C75" s="215"/>
      <c r="D75" s="215"/>
      <c r="E75" s="136"/>
      <c r="F75" s="104"/>
      <c r="G75" s="104"/>
      <c r="H75" s="109"/>
      <c r="I75" s="98"/>
      <c r="J75" s="98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1" x14ac:dyDescent="0.25">
      <c r="A76" s="344"/>
      <c r="B76" s="215"/>
      <c r="C76" s="215"/>
      <c r="E76" s="109"/>
      <c r="F76" s="98"/>
      <c r="G76" s="98"/>
      <c r="H76" s="98"/>
      <c r="I76" s="98"/>
      <c r="J76" s="98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1" x14ac:dyDescent="0.25">
      <c r="A77" s="355"/>
      <c r="B77" s="356"/>
      <c r="C77" s="356"/>
      <c r="D77" s="357"/>
      <c r="E77" s="357"/>
      <c r="F77" s="357"/>
      <c r="G77" s="357"/>
      <c r="H77" s="358"/>
      <c r="I77" s="359"/>
      <c r="J77" s="359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1" x14ac:dyDescent="0.25"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1" x14ac:dyDescent="0.25"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1" x14ac:dyDescent="0.25"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1:20" x14ac:dyDescent="0.25"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1:20" x14ac:dyDescent="0.25"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1:20" x14ac:dyDescent="0.25"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1:20" x14ac:dyDescent="0.25"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1:20" x14ac:dyDescent="0.25"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1:20" x14ac:dyDescent="0.25"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1:20" x14ac:dyDescent="0.25"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1:20" x14ac:dyDescent="0.25"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1:20" x14ac:dyDescent="0.25"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1:20" x14ac:dyDescent="0.25">
      <c r="K90" s="16"/>
      <c r="L90" s="16"/>
      <c r="M90" s="16"/>
      <c r="N90" s="16"/>
      <c r="O90" s="16"/>
      <c r="P90" s="16"/>
      <c r="Q90" s="16"/>
      <c r="R90" s="16"/>
      <c r="S90" s="16"/>
      <c r="T90" s="16"/>
    </row>
  </sheetData>
  <sheetProtection algorithmName="SHA-512" hashValue="zr27Lt9dfOkEZ0iMMQgPXo5pzRiuRbdsmUdNJGqjKiUUUCaubd+1qNBL0E2cQd6kVeRYAg5TydyU9s4hmvR7ng==" saltValue="/AHkpUa80wgWq8R6swtDjQ==" spinCount="100000" sheet="1" objects="1" scenarios="1"/>
  <sortState xmlns:xlrd2="http://schemas.microsoft.com/office/spreadsheetml/2017/richdata2" ref="A7:L9">
    <sortCondition ref="K7:K9"/>
  </sortState>
  <mergeCells count="58">
    <mergeCell ref="K57:M57"/>
    <mergeCell ref="N57:R57"/>
    <mergeCell ref="A57:D57"/>
    <mergeCell ref="E57:J57"/>
    <mergeCell ref="K35:N35"/>
    <mergeCell ref="A39:D39"/>
    <mergeCell ref="A40:D40"/>
    <mergeCell ref="A41:D41"/>
    <mergeCell ref="G39:J39"/>
    <mergeCell ref="G40:J41"/>
    <mergeCell ref="G47:J47"/>
    <mergeCell ref="G46:J46"/>
    <mergeCell ref="G24:I24"/>
    <mergeCell ref="A31:D31"/>
    <mergeCell ref="A35:D35"/>
    <mergeCell ref="A27:D27"/>
    <mergeCell ref="A28:D28"/>
    <mergeCell ref="A29:D29"/>
    <mergeCell ref="F28:F29"/>
    <mergeCell ref="G31:J31"/>
    <mergeCell ref="G30:J30"/>
    <mergeCell ref="G61:J61"/>
    <mergeCell ref="A77:G77"/>
    <mergeCell ref="H77:J77"/>
    <mergeCell ref="A71:D71"/>
    <mergeCell ref="A72:D72"/>
    <mergeCell ref="A73:D73"/>
    <mergeCell ref="A75:D75"/>
    <mergeCell ref="A76:C76"/>
    <mergeCell ref="B60:C60"/>
    <mergeCell ref="A18:B18"/>
    <mergeCell ref="A19:B19"/>
    <mergeCell ref="A20:B20"/>
    <mergeCell ref="A24:B24"/>
    <mergeCell ref="A25:B25"/>
    <mergeCell ref="A21:B21"/>
    <mergeCell ref="A22:B22"/>
    <mergeCell ref="A23:B23"/>
    <mergeCell ref="A30:D30"/>
    <mergeCell ref="A46:F46"/>
    <mergeCell ref="D60:E60"/>
    <mergeCell ref="F60:J60"/>
    <mergeCell ref="F59:J59"/>
    <mergeCell ref="D59:E59"/>
    <mergeCell ref="G23:J23"/>
    <mergeCell ref="C3:J3"/>
    <mergeCell ref="C4:J4"/>
    <mergeCell ref="C5:J5"/>
    <mergeCell ref="A12:B12"/>
    <mergeCell ref="C12:D12"/>
    <mergeCell ref="A7:C7"/>
    <mergeCell ref="E13:E15"/>
    <mergeCell ref="A14:B14"/>
    <mergeCell ref="C14:D14"/>
    <mergeCell ref="A15:B15"/>
    <mergeCell ref="C15:D15"/>
    <mergeCell ref="A13:B13"/>
    <mergeCell ref="C13:D13"/>
  </mergeCells>
  <hyperlinks>
    <hyperlink ref="G61" r:id="rId1" display="josef.huser@agsv.ch" xr:uid="{B0BF4C06-8D50-4143-9C65-D18D3774CD16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55691-90F4-4A2A-AB33-8207599204F0}">
  <sheetPr codeName="Tabelle6"/>
  <dimension ref="A1:U86"/>
  <sheetViews>
    <sheetView view="pageLayout" topLeftCell="A3" zoomScaleNormal="100" workbookViewId="0">
      <selection activeCell="M28" sqref="M28"/>
    </sheetView>
  </sheetViews>
  <sheetFormatPr baseColWidth="10" defaultColWidth="11.28515625" defaultRowHeight="15" x14ac:dyDescent="0.25"/>
  <cols>
    <col min="1" max="1" width="10.140625" customWidth="1"/>
    <col min="2" max="2" width="10.85546875" customWidth="1"/>
    <col min="3" max="3" width="11.28515625" customWidth="1"/>
    <col min="4" max="4" width="12.7109375" customWidth="1"/>
    <col min="5" max="5" width="13.140625" customWidth="1"/>
    <col min="6" max="6" width="13.7109375" customWidth="1"/>
    <col min="7" max="7" width="5.140625" customWidth="1"/>
    <col min="8" max="8" width="3.140625" customWidth="1"/>
    <col min="9" max="9" width="4" customWidth="1"/>
    <col min="10" max="10" width="10.140625" customWidth="1"/>
    <col min="12" max="13" width="11.42578125" bestFit="1" customWidth="1"/>
    <col min="14" max="15" width="12.140625" bestFit="1" customWidth="1"/>
    <col min="16" max="17" width="11.42578125" bestFit="1" customWidth="1"/>
    <col min="18" max="18" width="12.140625" bestFit="1" customWidth="1"/>
    <col min="19" max="19" width="12.85546875" bestFit="1" customWidth="1"/>
  </cols>
  <sheetData>
    <row r="1" spans="1:21" ht="45" customHeight="1" x14ac:dyDescent="0.25">
      <c r="J1" s="77"/>
    </row>
    <row r="2" spans="1:21" ht="3.75" customHeight="1" x14ac:dyDescent="0.25">
      <c r="A2" s="16"/>
      <c r="B2" s="17"/>
      <c r="C2" s="17"/>
      <c r="D2" s="17"/>
      <c r="E2" s="17"/>
      <c r="F2" s="17"/>
      <c r="G2" s="17"/>
      <c r="H2" s="17"/>
    </row>
    <row r="3" spans="1:21" x14ac:dyDescent="0.25">
      <c r="A3" s="18" t="s">
        <v>0</v>
      </c>
      <c r="B3" s="18"/>
      <c r="C3" s="295">
        <f>G1_Gebühren!C5</f>
        <v>0</v>
      </c>
      <c r="D3" s="296"/>
      <c r="E3" s="296"/>
      <c r="F3" s="296"/>
      <c r="G3" s="296"/>
      <c r="H3" s="296"/>
      <c r="I3" s="296"/>
      <c r="J3" s="296"/>
    </row>
    <row r="4" spans="1:21" x14ac:dyDescent="0.25">
      <c r="A4" s="18" t="s">
        <v>1</v>
      </c>
      <c r="B4" s="18"/>
      <c r="C4" s="297">
        <f>G1_Gebühren!C6</f>
        <v>0</v>
      </c>
      <c r="D4" s="298"/>
      <c r="E4" s="298"/>
      <c r="F4" s="298"/>
      <c r="G4" s="298"/>
      <c r="H4" s="298"/>
      <c r="I4" s="298"/>
      <c r="J4" s="298"/>
    </row>
    <row r="5" spans="1:21" x14ac:dyDescent="0.25">
      <c r="A5" s="18" t="s">
        <v>2</v>
      </c>
      <c r="B5" s="18"/>
      <c r="C5" s="297">
        <f>G1_Gebühren!C7</f>
        <v>0</v>
      </c>
      <c r="D5" s="298"/>
      <c r="E5" s="298"/>
      <c r="F5" s="298"/>
      <c r="G5" s="298"/>
      <c r="H5" s="298"/>
      <c r="I5" s="298"/>
      <c r="J5" s="298"/>
    </row>
    <row r="6" spans="1:21" x14ac:dyDescent="0.25">
      <c r="A6" s="16"/>
      <c r="B6" s="16"/>
      <c r="C6" s="16"/>
      <c r="D6" s="16"/>
      <c r="E6" s="16"/>
      <c r="F6" s="16"/>
      <c r="G6" s="16"/>
      <c r="H6" s="16"/>
    </row>
    <row r="7" spans="1:21" ht="15.75" x14ac:dyDescent="0.25">
      <c r="A7" s="315" t="s">
        <v>36</v>
      </c>
      <c r="B7" s="316"/>
      <c r="C7" s="317"/>
      <c r="H7" s="78"/>
      <c r="I7" s="78"/>
      <c r="J7" s="163">
        <f>G1_Gebühren!J9</f>
        <v>2024</v>
      </c>
      <c r="K7" s="16"/>
    </row>
    <row r="8" spans="1:21" ht="6" customHeight="1" x14ac:dyDescent="0.25">
      <c r="A8" s="18"/>
      <c r="B8" s="21"/>
    </row>
    <row r="9" spans="1:21" x14ac:dyDescent="0.25">
      <c r="A9" s="18" t="s">
        <v>70</v>
      </c>
      <c r="B9" s="21"/>
      <c r="L9" s="16"/>
      <c r="M9" s="16"/>
      <c r="N9" s="16"/>
      <c r="O9" s="16"/>
      <c r="P9" s="16"/>
      <c r="Q9" s="16"/>
      <c r="R9" s="16"/>
      <c r="S9" s="16"/>
      <c r="T9" s="16"/>
    </row>
    <row r="10" spans="1:21" ht="6.75" customHeight="1" x14ac:dyDescent="0.25">
      <c r="A10" s="18"/>
      <c r="B10" s="21"/>
      <c r="H10" s="78"/>
      <c r="I10" s="78"/>
      <c r="J10" s="78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1" ht="12.75" customHeight="1" x14ac:dyDescent="0.25">
      <c r="A11" s="18"/>
      <c r="B11" s="21"/>
      <c r="H11" s="78"/>
      <c r="I11" s="78"/>
      <c r="J11" s="78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1" ht="12.95" customHeight="1" x14ac:dyDescent="0.25">
      <c r="A12" s="18" t="s">
        <v>8</v>
      </c>
      <c r="B12" s="137"/>
      <c r="C12" s="96"/>
      <c r="D12" s="96"/>
      <c r="E12" s="96"/>
      <c r="F12" s="98"/>
      <c r="G12" s="98"/>
      <c r="H12" s="98"/>
      <c r="I12" s="98"/>
      <c r="J12" s="98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1" ht="12.95" customHeight="1" x14ac:dyDescent="0.25">
      <c r="A13" s="413" t="s">
        <v>19</v>
      </c>
      <c r="B13" s="414"/>
      <c r="C13" s="415" t="s">
        <v>40</v>
      </c>
      <c r="D13" s="416"/>
      <c r="E13" s="162"/>
      <c r="F13" s="102"/>
      <c r="G13" s="417" t="s">
        <v>40</v>
      </c>
      <c r="H13" s="418"/>
      <c r="I13" s="418"/>
      <c r="J13" s="418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ht="12.95" customHeight="1" x14ac:dyDescent="0.25">
      <c r="A14" s="407" t="s">
        <v>9</v>
      </c>
      <c r="B14" s="408"/>
      <c r="C14" s="409">
        <f>G1_Gebühren!H23</f>
        <v>0</v>
      </c>
      <c r="D14" s="410"/>
      <c r="E14" s="411"/>
      <c r="F14" s="102"/>
      <c r="G14" s="394">
        <f>C14+C15+C16</f>
        <v>0</v>
      </c>
      <c r="H14" s="395"/>
      <c r="I14" s="395"/>
      <c r="J14" s="395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ht="12.95" customHeight="1" x14ac:dyDescent="0.25">
      <c r="A15" s="407" t="s">
        <v>10</v>
      </c>
      <c r="B15" s="408"/>
      <c r="C15" s="409">
        <f>G1_Gebühren!H24</f>
        <v>0</v>
      </c>
      <c r="D15" s="410"/>
      <c r="E15" s="412"/>
      <c r="F15" s="98"/>
      <c r="G15" s="395"/>
      <c r="H15" s="395"/>
      <c r="I15" s="395"/>
      <c r="J15" s="395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ht="12.95" customHeight="1" x14ac:dyDescent="0.25">
      <c r="A16" s="407" t="s">
        <v>11</v>
      </c>
      <c r="B16" s="408"/>
      <c r="C16" s="409">
        <f>G1_Gebühren!H25</f>
        <v>0</v>
      </c>
      <c r="D16" s="410"/>
      <c r="E16" s="412"/>
      <c r="F16" s="98"/>
      <c r="G16" s="395"/>
      <c r="H16" s="395"/>
      <c r="I16" s="395"/>
      <c r="J16" s="395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ht="12.95" customHeight="1" x14ac:dyDescent="0.25">
      <c r="A17" s="99"/>
      <c r="B17" s="100"/>
      <c r="C17" s="98"/>
      <c r="D17" s="98"/>
      <c r="E17" s="98"/>
      <c r="F17" s="98"/>
      <c r="G17" s="98"/>
      <c r="H17" s="98"/>
      <c r="I17" s="98"/>
      <c r="J17" s="98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ht="12.95" customHeight="1" x14ac:dyDescent="0.25">
      <c r="A18" s="99" t="s">
        <v>72</v>
      </c>
      <c r="F18" s="98"/>
      <c r="G18" s="98"/>
      <c r="H18" s="98"/>
      <c r="I18" s="98"/>
      <c r="J18" s="98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ht="12.95" customHeight="1" x14ac:dyDescent="0.25">
      <c r="A19" s="304" t="s">
        <v>166</v>
      </c>
      <c r="B19" s="326"/>
      <c r="C19" s="326"/>
      <c r="D19" s="327"/>
      <c r="E19" s="164">
        <v>0</v>
      </c>
      <c r="F19" s="112"/>
      <c r="G19" s="16"/>
      <c r="H19" s="345"/>
      <c r="I19" s="215"/>
      <c r="J19" s="215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ht="12.95" customHeight="1" x14ac:dyDescent="0.25">
      <c r="A20" s="429"/>
      <c r="B20" s="429"/>
      <c r="C20" s="429"/>
      <c r="D20" s="429"/>
      <c r="E20" s="155"/>
      <c r="F20" s="113"/>
      <c r="G20" s="16"/>
      <c r="H20" s="345"/>
      <c r="I20" s="345"/>
      <c r="J20" s="345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ht="12.95" customHeight="1" x14ac:dyDescent="0.25">
      <c r="A21" s="430" t="s">
        <v>62</v>
      </c>
      <c r="B21" s="431"/>
      <c r="C21" s="138"/>
      <c r="D21" s="108"/>
      <c r="E21" s="109"/>
      <c r="F21" s="105"/>
      <c r="G21" s="98"/>
      <c r="H21" s="98"/>
      <c r="I21" s="98"/>
      <c r="J21" s="98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ht="12.95" customHeight="1" x14ac:dyDescent="0.25">
      <c r="A22" s="429" t="s">
        <v>170</v>
      </c>
      <c r="B22" s="345"/>
      <c r="C22" s="215"/>
      <c r="D22" s="215"/>
      <c r="E22" s="215"/>
      <c r="F22" s="215"/>
      <c r="G22" s="215"/>
      <c r="H22" s="215"/>
      <c r="I22" s="215"/>
      <c r="J22" s="215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ht="5.25" customHeight="1" x14ac:dyDescent="0.25">
      <c r="A23" s="99"/>
      <c r="B23" s="99"/>
      <c r="C23" s="99"/>
      <c r="D23" s="99"/>
      <c r="E23" s="104"/>
      <c r="F23" s="98"/>
      <c r="G23" s="98"/>
      <c r="H23" s="98"/>
      <c r="I23" s="98"/>
      <c r="J23" s="98"/>
      <c r="L23" s="16"/>
      <c r="M23" s="16"/>
      <c r="N23" s="16"/>
      <c r="O23" s="110"/>
      <c r="P23" s="16"/>
      <c r="Q23" s="16"/>
      <c r="R23" s="16"/>
      <c r="S23" s="16"/>
      <c r="T23" s="16"/>
      <c r="U23" s="16"/>
    </row>
    <row r="24" spans="1:21" ht="12.95" customHeight="1" x14ac:dyDescent="0.25">
      <c r="A24" s="432" t="s">
        <v>71</v>
      </c>
      <c r="B24" s="433"/>
      <c r="C24" s="316"/>
      <c r="D24" s="317"/>
      <c r="E24" s="4">
        <f>G14</f>
        <v>0</v>
      </c>
      <c r="F24" s="139"/>
      <c r="G24" s="419" t="s">
        <v>69</v>
      </c>
      <c r="H24" s="420"/>
      <c r="I24" s="420"/>
      <c r="J24" s="287"/>
      <c r="L24" s="16"/>
      <c r="M24" s="16"/>
      <c r="N24" s="16"/>
      <c r="O24" s="110"/>
      <c r="P24" s="16"/>
      <c r="Q24" s="16"/>
      <c r="R24" s="16"/>
      <c r="S24" s="16"/>
      <c r="T24" s="16"/>
      <c r="U24" s="16"/>
    </row>
    <row r="25" spans="1:21" ht="12.95" customHeight="1" x14ac:dyDescent="0.25">
      <c r="A25" s="432" t="s">
        <v>166</v>
      </c>
      <c r="B25" s="433"/>
      <c r="C25" s="316"/>
      <c r="D25" s="317"/>
      <c r="E25" s="5">
        <f>E19</f>
        <v>0</v>
      </c>
      <c r="F25" s="140"/>
      <c r="G25" s="421">
        <f>E28</f>
        <v>0</v>
      </c>
      <c r="H25" s="422"/>
      <c r="I25" s="423"/>
      <c r="J25" s="424"/>
      <c r="L25" s="16"/>
      <c r="M25" s="16"/>
      <c r="N25" s="16"/>
      <c r="O25" s="110"/>
      <c r="P25" s="16"/>
      <c r="Q25" s="16"/>
      <c r="R25" s="16"/>
      <c r="S25" s="16"/>
      <c r="T25" s="16"/>
      <c r="U25" s="16"/>
    </row>
    <row r="26" spans="1:21" ht="12.95" customHeight="1" x14ac:dyDescent="0.25">
      <c r="A26" s="432" t="s">
        <v>165</v>
      </c>
      <c r="B26" s="433"/>
      <c r="C26" s="316"/>
      <c r="D26" s="317"/>
      <c r="E26" s="5">
        <f>E24*E25</f>
        <v>0</v>
      </c>
      <c r="F26" s="140"/>
      <c r="G26" s="425"/>
      <c r="H26" s="426"/>
      <c r="I26" s="427"/>
      <c r="J26" s="428"/>
      <c r="L26" s="16"/>
      <c r="M26" s="16"/>
      <c r="N26" s="16"/>
      <c r="O26" s="110"/>
      <c r="P26" s="16"/>
      <c r="Q26" s="16"/>
      <c r="R26" s="16"/>
      <c r="S26" s="16"/>
      <c r="T26" s="16"/>
      <c r="U26" s="16"/>
    </row>
    <row r="27" spans="1:21" ht="12.75" customHeight="1" x14ac:dyDescent="0.25">
      <c r="A27" s="104"/>
      <c r="B27" s="98"/>
      <c r="C27" s="107"/>
      <c r="D27" s="108"/>
      <c r="E27" s="109"/>
      <c r="F27" s="98"/>
      <c r="G27" s="98"/>
      <c r="H27" s="98"/>
      <c r="I27" s="98"/>
      <c r="J27" s="98"/>
      <c r="L27" s="16"/>
      <c r="M27" s="16"/>
      <c r="N27" s="16"/>
      <c r="O27" s="110"/>
      <c r="P27" s="16"/>
      <c r="Q27" s="16"/>
      <c r="R27" s="16"/>
      <c r="S27" s="16"/>
      <c r="T27" s="16"/>
      <c r="U27" s="16"/>
    </row>
    <row r="28" spans="1:21" ht="12.95" customHeight="1" x14ac:dyDescent="0.25">
      <c r="A28" s="432" t="s">
        <v>69</v>
      </c>
      <c r="B28" s="316"/>
      <c r="C28" s="316"/>
      <c r="D28" s="317"/>
      <c r="E28" s="5">
        <f>(E24*E25)*0.6</f>
        <v>0</v>
      </c>
      <c r="F28" s="96"/>
      <c r="G28" s="96"/>
      <c r="H28" s="96"/>
      <c r="I28" s="96"/>
      <c r="J28" s="96"/>
      <c r="L28" s="16"/>
      <c r="M28" s="16"/>
      <c r="N28" s="16"/>
      <c r="O28" s="16"/>
      <c r="P28" s="16"/>
      <c r="Q28" s="16"/>
      <c r="R28" s="16"/>
      <c r="S28" s="16"/>
      <c r="T28" s="16"/>
      <c r="U28" s="16"/>
    </row>
    <row r="29" spans="1:21" ht="12.95" customHeight="1" x14ac:dyDescent="0.25">
      <c r="A29" s="432" t="s">
        <v>167</v>
      </c>
      <c r="B29" s="316"/>
      <c r="C29" s="316"/>
      <c r="D29" s="317"/>
      <c r="E29" s="157">
        <v>0</v>
      </c>
      <c r="F29" s="96"/>
      <c r="G29" s="96"/>
      <c r="H29" s="96"/>
      <c r="I29" s="96"/>
      <c r="J29" s="96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spans="1:21" ht="21.75" customHeight="1" x14ac:dyDescent="0.25">
      <c r="A30" s="99"/>
      <c r="F30" s="98"/>
      <c r="G30" s="98"/>
      <c r="H30" s="98"/>
      <c r="I30" s="98"/>
      <c r="J30" s="98"/>
      <c r="L30" s="16"/>
      <c r="M30" s="16"/>
      <c r="N30" s="16"/>
      <c r="O30" s="16"/>
      <c r="P30" s="16"/>
      <c r="Q30" s="16"/>
      <c r="R30" s="16"/>
      <c r="S30" s="110"/>
      <c r="T30" s="16"/>
      <c r="U30" s="16"/>
    </row>
    <row r="31" spans="1:21" ht="12.95" customHeight="1" x14ac:dyDescent="0.25">
      <c r="A31" s="400" t="s">
        <v>168</v>
      </c>
      <c r="B31" s="401"/>
      <c r="C31" s="401"/>
      <c r="D31" s="401"/>
      <c r="E31" s="401"/>
      <c r="F31" s="401"/>
      <c r="G31" s="402" t="s">
        <v>169</v>
      </c>
      <c r="H31" s="403"/>
      <c r="I31" s="403"/>
      <c r="J31" s="404"/>
      <c r="L31" s="16"/>
      <c r="M31" s="16"/>
      <c r="N31" s="16"/>
      <c r="O31" s="16"/>
      <c r="P31" s="16"/>
      <c r="Q31" s="16"/>
      <c r="R31" s="16"/>
      <c r="S31" s="110"/>
      <c r="T31" s="16"/>
      <c r="U31" s="16"/>
    </row>
    <row r="32" spans="1:21" ht="12.95" customHeight="1" x14ac:dyDescent="0.25">
      <c r="A32" s="211" t="s">
        <v>185</v>
      </c>
      <c r="B32" s="211"/>
      <c r="C32" s="211"/>
      <c r="D32" s="211"/>
      <c r="E32" s="212"/>
      <c r="F32" s="98"/>
      <c r="G32" s="396">
        <f>E28-E29</f>
        <v>0</v>
      </c>
      <c r="H32" s="397"/>
      <c r="I32" s="398"/>
      <c r="J32" s="328"/>
      <c r="L32" s="16"/>
      <c r="M32" s="16"/>
      <c r="N32" s="16"/>
      <c r="O32" s="16"/>
      <c r="P32" s="16"/>
      <c r="Q32" s="16"/>
      <c r="R32" s="16"/>
      <c r="S32" s="110"/>
      <c r="T32" s="16"/>
      <c r="U32" s="16"/>
    </row>
    <row r="33" spans="1:21" ht="12.75" customHeight="1" x14ac:dyDescent="0.25">
      <c r="A33" s="132"/>
      <c r="B33" s="132"/>
      <c r="C33" s="132"/>
      <c r="D33" s="132"/>
      <c r="E33" s="141"/>
      <c r="F33" s="98"/>
      <c r="G33" s="98"/>
      <c r="H33" s="98"/>
      <c r="I33" s="98"/>
      <c r="J33" s="98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spans="1:21" ht="12.95" customHeight="1" x14ac:dyDescent="0.25">
      <c r="A34" s="21" t="s">
        <v>183</v>
      </c>
      <c r="B34" s="132"/>
      <c r="C34" s="132"/>
      <c r="D34" s="132"/>
      <c r="E34" s="141"/>
      <c r="F34" s="98"/>
      <c r="G34" s="98"/>
      <c r="H34" s="98"/>
      <c r="I34" s="98"/>
      <c r="J34" s="98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1:21" ht="12.95" customHeight="1" x14ac:dyDescent="0.25">
      <c r="A35" s="434"/>
      <c r="B35" s="434"/>
      <c r="C35" s="434"/>
      <c r="D35" s="434"/>
      <c r="E35" s="434"/>
      <c r="F35" s="434"/>
      <c r="G35" s="98"/>
      <c r="H35" s="98"/>
      <c r="I35" s="98"/>
      <c r="J35" s="98"/>
      <c r="L35" s="16"/>
      <c r="M35" s="16"/>
      <c r="N35" s="16"/>
      <c r="O35" s="16"/>
      <c r="P35" s="16"/>
      <c r="Q35" s="16"/>
      <c r="R35" s="16"/>
      <c r="S35" s="16"/>
      <c r="T35" s="16"/>
      <c r="U35" s="16"/>
    </row>
    <row r="36" spans="1:21" ht="12.75" customHeight="1" x14ac:dyDescent="0.25">
      <c r="A36" s="435"/>
      <c r="B36" s="435"/>
      <c r="C36" s="435"/>
      <c r="D36" s="435"/>
      <c r="E36" s="435"/>
      <c r="F36" s="435"/>
      <c r="G36" s="98"/>
      <c r="H36" s="98"/>
      <c r="I36" s="98"/>
      <c r="J36" s="98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1" ht="12.75" customHeight="1" x14ac:dyDescent="0.25">
      <c r="A37" s="435"/>
      <c r="B37" s="435"/>
      <c r="C37" s="435"/>
      <c r="D37" s="435"/>
      <c r="E37" s="435"/>
      <c r="F37" s="435"/>
      <c r="G37" s="98"/>
      <c r="H37" s="98"/>
      <c r="I37" s="98"/>
      <c r="J37" s="98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2.75" customHeight="1" x14ac:dyDescent="0.25">
      <c r="A38" s="132"/>
      <c r="B38" s="132"/>
      <c r="C38" s="132"/>
      <c r="D38" s="132"/>
      <c r="E38" s="141"/>
      <c r="F38" s="98"/>
      <c r="G38" s="98"/>
      <c r="H38" s="98"/>
      <c r="I38" s="98"/>
      <c r="J38" s="98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.75" customHeight="1" x14ac:dyDescent="0.25">
      <c r="A39" s="132"/>
      <c r="B39" s="132"/>
      <c r="C39" s="132"/>
      <c r="D39" s="132"/>
      <c r="E39" s="141"/>
      <c r="F39" s="98"/>
      <c r="G39" s="98"/>
      <c r="H39" s="98"/>
      <c r="I39" s="98"/>
      <c r="J39" s="98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.75" customHeight="1" x14ac:dyDescent="0.25">
      <c r="A40" s="132"/>
      <c r="B40" s="132"/>
      <c r="C40" s="132"/>
      <c r="D40" s="132"/>
      <c r="E40" s="141"/>
      <c r="F40" s="98"/>
      <c r="G40" s="98"/>
      <c r="H40" s="98"/>
      <c r="I40" s="98"/>
      <c r="J40" s="98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ht="12.75" customHeight="1" x14ac:dyDescent="0.25">
      <c r="A41" s="132"/>
      <c r="B41" s="132"/>
      <c r="C41" s="132"/>
      <c r="D41" s="132"/>
      <c r="E41" s="141"/>
      <c r="F41" s="98"/>
      <c r="G41" s="98"/>
      <c r="H41" s="98"/>
      <c r="I41" s="98"/>
      <c r="J41" s="98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ht="12.75" customHeight="1" x14ac:dyDescent="0.25">
      <c r="A42" s="132"/>
      <c r="B42" s="132"/>
      <c r="C42" s="132"/>
      <c r="D42" s="132"/>
      <c r="E42" s="141"/>
      <c r="F42" s="98"/>
      <c r="G42" s="98"/>
      <c r="H42" s="98"/>
      <c r="I42" s="98"/>
      <c r="J42" s="98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ht="12.75" customHeight="1" x14ac:dyDescent="0.25">
      <c r="A43" s="132"/>
      <c r="B43" s="132"/>
      <c r="C43" s="132"/>
      <c r="D43" s="132"/>
      <c r="E43" s="141"/>
      <c r="F43" s="98"/>
      <c r="G43" s="98"/>
      <c r="H43" s="98"/>
      <c r="I43" s="98"/>
      <c r="J43" s="98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1:21" ht="12.75" customHeight="1" x14ac:dyDescent="0.25">
      <c r="A44" s="132"/>
      <c r="B44" s="132"/>
      <c r="C44" s="132"/>
      <c r="D44" s="132"/>
      <c r="E44" s="141"/>
      <c r="F44" s="98"/>
      <c r="G44" s="98"/>
      <c r="H44" s="98"/>
      <c r="I44" s="98"/>
      <c r="J44" s="98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1" ht="12.75" customHeight="1" x14ac:dyDescent="0.25">
      <c r="A45" s="132"/>
      <c r="B45" s="132"/>
      <c r="C45" s="132"/>
      <c r="D45" s="132"/>
      <c r="E45" s="141"/>
      <c r="F45" s="98"/>
      <c r="G45" s="98"/>
      <c r="H45" s="98"/>
      <c r="I45" s="98"/>
      <c r="J45" s="98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1:21" ht="12.75" customHeight="1" x14ac:dyDescent="0.25">
      <c r="A46" s="132"/>
      <c r="B46" s="132"/>
      <c r="C46" s="132"/>
      <c r="D46" s="132"/>
      <c r="E46" s="141"/>
      <c r="F46" s="98"/>
      <c r="G46" s="98"/>
      <c r="H46" s="98"/>
      <c r="I46" s="98"/>
      <c r="J46" s="98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ht="12.75" customHeight="1" x14ac:dyDescent="0.25">
      <c r="A47" s="132"/>
      <c r="B47" s="132"/>
      <c r="C47" s="132"/>
      <c r="D47" s="132"/>
      <c r="E47" s="141"/>
      <c r="F47" s="98"/>
      <c r="G47" s="98"/>
      <c r="H47" s="98"/>
      <c r="I47" s="98"/>
      <c r="J47" s="98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1:21" ht="12.75" customHeight="1" x14ac:dyDescent="0.25">
      <c r="A48" s="132"/>
      <c r="B48" s="132"/>
      <c r="C48" s="132"/>
      <c r="D48" s="132"/>
      <c r="E48" s="141"/>
      <c r="F48" s="98"/>
      <c r="G48" s="98"/>
      <c r="H48" s="98"/>
      <c r="I48" s="98"/>
      <c r="J48" s="98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1:21" ht="12.75" customHeight="1" x14ac:dyDescent="0.25">
      <c r="A49" s="132"/>
      <c r="B49" s="132"/>
      <c r="C49" s="132"/>
      <c r="D49" s="132"/>
      <c r="E49" s="141"/>
      <c r="F49" s="98"/>
      <c r="G49" s="98"/>
      <c r="H49" s="98"/>
      <c r="I49" s="98"/>
      <c r="J49" s="98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2.95" customHeight="1" thickBot="1" x14ac:dyDescent="0.3">
      <c r="A50" s="121"/>
      <c r="B50" s="123"/>
      <c r="C50" s="123"/>
      <c r="D50" s="124"/>
      <c r="E50" s="124"/>
      <c r="F50" s="124"/>
      <c r="G50" s="124"/>
      <c r="H50" s="125"/>
      <c r="I50" s="126"/>
      <c r="J50" s="126"/>
      <c r="L50" s="16"/>
      <c r="M50" s="16"/>
      <c r="N50" s="16"/>
      <c r="O50" s="16"/>
      <c r="P50" s="16"/>
      <c r="Q50" s="16"/>
      <c r="R50" s="16"/>
      <c r="S50" s="16"/>
      <c r="T50" s="16"/>
      <c r="U50" s="16"/>
    </row>
    <row r="51" spans="1:21" ht="4.5" customHeight="1" x14ac:dyDescent="0.25">
      <c r="A51" s="127"/>
      <c r="B51" s="128"/>
      <c r="C51" s="128"/>
      <c r="D51" s="127"/>
      <c r="E51" s="127"/>
      <c r="F51" s="127"/>
      <c r="G51" s="127"/>
      <c r="H51" s="127"/>
      <c r="I51" s="127"/>
      <c r="J51" s="127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spans="1:21" ht="12.95" customHeight="1" x14ac:dyDescent="0.25">
      <c r="A52" s="377" t="s">
        <v>78</v>
      </c>
      <c r="B52" s="378"/>
      <c r="C52" s="378"/>
      <c r="D52" s="379"/>
      <c r="E52" s="380" t="s">
        <v>73</v>
      </c>
      <c r="F52" s="298"/>
      <c r="G52" s="298"/>
      <c r="H52" s="298"/>
      <c r="I52" s="298"/>
      <c r="J52" s="381"/>
      <c r="L52" s="16"/>
      <c r="M52" s="16"/>
      <c r="N52" s="110"/>
      <c r="O52" s="16"/>
      <c r="P52" s="16"/>
      <c r="Q52" s="16"/>
      <c r="R52" s="16"/>
      <c r="S52" s="16"/>
      <c r="T52" s="16"/>
      <c r="U52" s="16"/>
    </row>
    <row r="53" spans="1:21" ht="5.25" customHeight="1" thickBot="1" x14ac:dyDescent="0.3">
      <c r="A53" s="344"/>
      <c r="B53" s="405"/>
      <c r="C53" s="405"/>
      <c r="D53" s="405"/>
      <c r="E53" s="98"/>
      <c r="F53" s="98"/>
      <c r="G53" s="98"/>
      <c r="H53" s="98"/>
      <c r="I53" s="98"/>
      <c r="J53" s="98"/>
      <c r="L53" s="16"/>
      <c r="M53" s="16"/>
      <c r="N53" s="110"/>
      <c r="O53" s="16"/>
      <c r="P53" s="16"/>
      <c r="Q53" s="16"/>
      <c r="R53" s="16"/>
      <c r="S53" s="16"/>
      <c r="T53" s="16"/>
      <c r="U53" s="16"/>
    </row>
    <row r="54" spans="1:21" ht="12.95" customHeight="1" x14ac:dyDescent="0.25">
      <c r="A54" s="142"/>
      <c r="B54" s="143"/>
      <c r="C54" s="143"/>
      <c r="D54" s="143"/>
      <c r="E54" s="127"/>
      <c r="F54" s="127"/>
      <c r="G54" s="127"/>
      <c r="H54" s="127"/>
      <c r="I54" s="127"/>
      <c r="J54" s="127"/>
      <c r="L54" s="16"/>
      <c r="M54" s="16"/>
      <c r="N54" s="110"/>
      <c r="O54" s="16"/>
      <c r="P54" s="16"/>
      <c r="Q54" s="16"/>
      <c r="R54" s="16"/>
      <c r="S54" s="16"/>
      <c r="T54" s="16"/>
      <c r="U54" s="16"/>
    </row>
    <row r="55" spans="1:21" ht="5.25" customHeight="1" thickBot="1" x14ac:dyDescent="0.3">
      <c r="A55" s="116"/>
      <c r="B55" s="116"/>
      <c r="C55" s="116"/>
      <c r="D55" s="116"/>
      <c r="E55" s="116"/>
      <c r="F55" s="116"/>
      <c r="G55" s="116"/>
      <c r="H55" s="116"/>
      <c r="I55" s="116"/>
      <c r="J55" s="11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1" ht="14.25" customHeight="1" x14ac:dyDescent="0.25">
      <c r="A56" s="104" t="s">
        <v>17</v>
      </c>
      <c r="B56" s="104"/>
      <c r="C56" s="104"/>
      <c r="D56" s="406" t="s">
        <v>18</v>
      </c>
      <c r="E56" s="406"/>
      <c r="F56" s="351">
        <f>G1_Gebühren!F59</f>
        <v>0</v>
      </c>
      <c r="G56" s="351"/>
      <c r="H56" s="351"/>
      <c r="I56" s="351"/>
      <c r="J56" s="351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3.5" customHeight="1" thickBot="1" x14ac:dyDescent="0.3">
      <c r="A57" s="129" t="s">
        <v>21</v>
      </c>
      <c r="B57" s="339">
        <f>G1_Gebühren!B60</f>
        <v>0</v>
      </c>
      <c r="C57" s="339"/>
      <c r="D57" s="349" t="s">
        <v>20</v>
      </c>
      <c r="E57" s="349"/>
      <c r="F57" s="350">
        <f>G1_Gebühren!F60</f>
        <v>0</v>
      </c>
      <c r="G57" s="350"/>
      <c r="H57" s="350"/>
      <c r="I57" s="350"/>
      <c r="J57" s="350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x14ac:dyDescent="0.25">
      <c r="A58" s="104" t="s">
        <v>76</v>
      </c>
      <c r="B58" s="104"/>
      <c r="C58" s="104"/>
      <c r="D58" s="104"/>
      <c r="E58" s="104"/>
      <c r="F58" s="399" t="s">
        <v>94</v>
      </c>
      <c r="G58" s="314"/>
      <c r="H58" s="314"/>
      <c r="I58" s="314"/>
      <c r="J58" s="314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ht="14.25" customHeight="1" x14ac:dyDescent="0.25">
      <c r="A59" s="121"/>
      <c r="B59" s="121"/>
      <c r="C59" s="121"/>
      <c r="D59" s="121"/>
      <c r="E59" s="121"/>
      <c r="F59" s="131"/>
      <c r="G59" s="131"/>
      <c r="H59" s="131"/>
      <c r="I59" s="131"/>
      <c r="J59" s="131"/>
      <c r="L59" s="16"/>
      <c r="M59" s="16"/>
      <c r="N59" s="16"/>
      <c r="O59" s="110"/>
      <c r="P59" s="16"/>
      <c r="Q59" s="16"/>
      <c r="R59" s="16"/>
      <c r="S59" s="110"/>
      <c r="T59" s="16"/>
      <c r="U59" s="16"/>
    </row>
    <row r="60" spans="1:21" x14ac:dyDescent="0.25">
      <c r="A60" s="98"/>
      <c r="B60" s="98"/>
      <c r="C60" s="98"/>
      <c r="D60" s="98"/>
      <c r="E60" s="98"/>
      <c r="F60" s="104"/>
      <c r="G60" s="104"/>
      <c r="H60" s="104"/>
      <c r="I60" s="98"/>
      <c r="J60" s="98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1" x14ac:dyDescent="0.25">
      <c r="A61" s="98"/>
      <c r="B61" s="98"/>
      <c r="C61" s="98"/>
      <c r="D61" s="98"/>
      <c r="E61" s="98"/>
      <c r="F61" s="121"/>
      <c r="G61" s="121"/>
      <c r="H61" s="104"/>
      <c r="I61" s="98"/>
      <c r="J61" s="98"/>
      <c r="L61" s="16"/>
      <c r="M61" s="16"/>
      <c r="N61" s="16"/>
      <c r="O61" s="16"/>
      <c r="P61" s="16"/>
      <c r="Q61" s="16"/>
      <c r="R61" s="16"/>
      <c r="S61" s="16"/>
      <c r="T61" s="110"/>
      <c r="U61" s="16"/>
    </row>
    <row r="62" spans="1:21" x14ac:dyDescent="0.25">
      <c r="A62" s="98"/>
      <c r="B62" s="98"/>
      <c r="C62" s="98"/>
      <c r="D62" s="98"/>
      <c r="E62" s="98"/>
      <c r="F62" s="98"/>
      <c r="G62" s="98"/>
      <c r="H62" s="98"/>
      <c r="I62" s="98"/>
      <c r="J62" s="98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1" x14ac:dyDescent="0.25">
      <c r="A63" s="98"/>
      <c r="B63" s="98"/>
      <c r="C63" s="98"/>
      <c r="D63" s="98"/>
      <c r="E63" s="98"/>
      <c r="F63" s="98"/>
      <c r="G63" s="98"/>
      <c r="H63" s="98"/>
      <c r="I63" s="98"/>
      <c r="J63" s="98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x14ac:dyDescent="0.25">
      <c r="A64" s="98"/>
      <c r="B64" s="98"/>
      <c r="C64" s="98"/>
      <c r="D64" s="98"/>
      <c r="E64" s="98"/>
      <c r="F64" s="98"/>
      <c r="G64" s="98"/>
      <c r="H64" s="98"/>
      <c r="I64" s="98"/>
      <c r="J64" s="98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25">
      <c r="A65" s="98"/>
      <c r="B65" s="98"/>
      <c r="C65" s="98"/>
      <c r="D65" s="98"/>
      <c r="E65" s="98"/>
      <c r="F65" s="98"/>
      <c r="G65" s="98"/>
      <c r="H65" s="98"/>
      <c r="I65" s="98"/>
      <c r="J65" s="98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x14ac:dyDescent="0.25">
      <c r="A66" s="98"/>
      <c r="B66" s="98"/>
      <c r="C66" s="98"/>
      <c r="D66" s="98"/>
      <c r="E66" s="98"/>
      <c r="F66" s="98"/>
      <c r="G66" s="98"/>
      <c r="H66" s="98"/>
      <c r="I66" s="98"/>
      <c r="J66" s="98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25">
      <c r="A67" s="98"/>
      <c r="B67" s="98"/>
      <c r="C67" s="98"/>
      <c r="D67" s="98"/>
      <c r="E67" s="98"/>
      <c r="F67" s="98"/>
      <c r="G67" s="98"/>
      <c r="H67" s="98"/>
      <c r="I67" s="98"/>
      <c r="J67" s="98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25">
      <c r="A68" s="98"/>
      <c r="B68" s="98"/>
      <c r="C68" s="98"/>
      <c r="D68" s="98"/>
      <c r="E68" s="98"/>
      <c r="F68" s="98"/>
      <c r="G68" s="98"/>
      <c r="H68" s="98"/>
      <c r="I68" s="98"/>
      <c r="J68" s="98"/>
      <c r="K68" s="16"/>
      <c r="L68" s="134"/>
      <c r="M68" s="16"/>
      <c r="N68" s="16"/>
      <c r="O68" s="16"/>
      <c r="P68" s="16"/>
      <c r="Q68" s="16"/>
      <c r="R68" s="16"/>
      <c r="S68" s="16"/>
      <c r="T68" s="16"/>
    </row>
    <row r="69" spans="1:21" x14ac:dyDescent="0.25">
      <c r="A69" s="98"/>
      <c r="B69" s="98"/>
      <c r="C69" s="98"/>
      <c r="D69" s="98"/>
      <c r="E69" s="98"/>
      <c r="F69" s="98"/>
      <c r="G69" s="98"/>
      <c r="H69" s="98"/>
      <c r="I69" s="98"/>
      <c r="J69" s="98"/>
      <c r="K69" s="16"/>
      <c r="L69" s="16"/>
      <c r="M69" s="16"/>
      <c r="N69" s="16"/>
      <c r="O69" s="16"/>
      <c r="P69" s="16"/>
      <c r="Q69" s="16"/>
      <c r="R69" s="16"/>
      <c r="S69" s="16"/>
      <c r="T69" s="16"/>
    </row>
    <row r="70" spans="1:21" x14ac:dyDescent="0.25">
      <c r="A70" s="98"/>
      <c r="B70" s="98"/>
      <c r="C70" s="98"/>
      <c r="D70" s="98"/>
      <c r="E70" s="98"/>
      <c r="F70" s="98"/>
      <c r="G70" s="98"/>
      <c r="H70" s="98"/>
      <c r="I70" s="98"/>
      <c r="J70" s="98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spans="1:21" x14ac:dyDescent="0.25">
      <c r="A71" s="98"/>
      <c r="B71" s="98"/>
      <c r="C71" s="98"/>
      <c r="D71" s="98"/>
      <c r="E71" s="98"/>
      <c r="F71" s="98"/>
      <c r="G71" s="98"/>
      <c r="H71" s="98"/>
      <c r="I71" s="98"/>
      <c r="J71" s="98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spans="1:21" x14ac:dyDescent="0.25">
      <c r="F72" s="98"/>
      <c r="G72" s="98"/>
      <c r="H72" s="98"/>
      <c r="I72" s="98"/>
      <c r="J72" s="98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spans="1:21" x14ac:dyDescent="0.25">
      <c r="F73" s="98"/>
      <c r="G73" s="98"/>
      <c r="H73" s="98"/>
      <c r="I73" s="98"/>
      <c r="J73" s="98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1" x14ac:dyDescent="0.25"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1" x14ac:dyDescent="0.25"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1" x14ac:dyDescent="0.25"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1" x14ac:dyDescent="0.25"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1" x14ac:dyDescent="0.25"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1" x14ac:dyDescent="0.25"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1" x14ac:dyDescent="0.25"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1:20" x14ac:dyDescent="0.25"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1:20" x14ac:dyDescent="0.25"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1:20" x14ac:dyDescent="0.25"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1:20" x14ac:dyDescent="0.25"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1:20" x14ac:dyDescent="0.25"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1:20" x14ac:dyDescent="0.25">
      <c r="K86" s="16"/>
      <c r="L86" s="16"/>
      <c r="M86" s="16"/>
      <c r="N86" s="16"/>
      <c r="O86" s="16"/>
      <c r="P86" s="16"/>
      <c r="Q86" s="16"/>
      <c r="R86" s="16"/>
      <c r="S86" s="16"/>
      <c r="T86" s="16"/>
    </row>
  </sheetData>
  <sheetProtection algorithmName="SHA-512" hashValue="SXBf3W/oSDQoclXcrH2UHAXiUA9ko9v8ciPVrh2z017c3f2St7xwUOuZMoXVhk3SOT8jgIFwRb2SZ7RhJ9dlBw==" saltValue="OEzlUvbO8SBBJMGO3ujl7w==" spinCount="100000" sheet="1" objects="1" scenarios="1"/>
  <sortState xmlns:xlrd2="http://schemas.microsoft.com/office/spreadsheetml/2017/richdata2" ref="A7:K9">
    <sortCondition ref="K7:K9"/>
  </sortState>
  <mergeCells count="43">
    <mergeCell ref="A35:F35"/>
    <mergeCell ref="A36:F36"/>
    <mergeCell ref="A37:F37"/>
    <mergeCell ref="A28:D28"/>
    <mergeCell ref="A29:D29"/>
    <mergeCell ref="A19:D19"/>
    <mergeCell ref="G24:J24"/>
    <mergeCell ref="G25:J26"/>
    <mergeCell ref="A20:D20"/>
    <mergeCell ref="A22:J22"/>
    <mergeCell ref="A21:B21"/>
    <mergeCell ref="A24:D24"/>
    <mergeCell ref="A25:D25"/>
    <mergeCell ref="A26:D26"/>
    <mergeCell ref="H19:J19"/>
    <mergeCell ref="H20:J20"/>
    <mergeCell ref="C3:J3"/>
    <mergeCell ref="C4:J4"/>
    <mergeCell ref="C5:J5"/>
    <mergeCell ref="A13:B13"/>
    <mergeCell ref="C13:D13"/>
    <mergeCell ref="G13:J13"/>
    <mergeCell ref="E14:E16"/>
    <mergeCell ref="A15:B15"/>
    <mergeCell ref="C15:D15"/>
    <mergeCell ref="A16:B16"/>
    <mergeCell ref="C16:D16"/>
    <mergeCell ref="G14:J16"/>
    <mergeCell ref="G32:J32"/>
    <mergeCell ref="A7:C7"/>
    <mergeCell ref="F58:J58"/>
    <mergeCell ref="A31:F31"/>
    <mergeCell ref="G31:J31"/>
    <mergeCell ref="A53:D53"/>
    <mergeCell ref="B57:C57"/>
    <mergeCell ref="D57:E57"/>
    <mergeCell ref="F57:J57"/>
    <mergeCell ref="D56:E56"/>
    <mergeCell ref="F56:J56"/>
    <mergeCell ref="A52:D52"/>
    <mergeCell ref="E52:J52"/>
    <mergeCell ref="A14:B14"/>
    <mergeCell ref="C14:D14"/>
  </mergeCells>
  <hyperlinks>
    <hyperlink ref="F58" r:id="rId1" display="josef.huser@agsv.ch" xr:uid="{C00211B9-4391-4F85-ACC5-DB9BBD4C136D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B719C-8CD9-44A0-9EE5-08B184EADF17}">
  <sheetPr codeName="Tabelle7"/>
  <dimension ref="A1:U92"/>
  <sheetViews>
    <sheetView view="pageLayout" zoomScaleNormal="100" workbookViewId="0">
      <selection activeCell="C3" sqref="C3:J3"/>
    </sheetView>
  </sheetViews>
  <sheetFormatPr baseColWidth="10" defaultColWidth="11.28515625" defaultRowHeight="15" x14ac:dyDescent="0.25"/>
  <cols>
    <col min="1" max="1" width="10.140625" customWidth="1"/>
    <col min="2" max="2" width="10.85546875" customWidth="1"/>
    <col min="3" max="3" width="11.28515625" customWidth="1"/>
    <col min="4" max="4" width="12.7109375" customWidth="1"/>
    <col min="5" max="5" width="13.140625" customWidth="1"/>
    <col min="6" max="6" width="13.7109375" customWidth="1"/>
    <col min="7" max="7" width="5.140625" customWidth="1"/>
    <col min="8" max="8" width="3.140625" customWidth="1"/>
    <col min="9" max="9" width="4" customWidth="1"/>
    <col min="10" max="10" width="10.140625" customWidth="1"/>
    <col min="12" max="13" width="11.42578125" bestFit="1" customWidth="1"/>
    <col min="14" max="15" width="12.140625" bestFit="1" customWidth="1"/>
    <col min="16" max="17" width="11.42578125" bestFit="1" customWidth="1"/>
    <col min="18" max="18" width="12.140625" bestFit="1" customWidth="1"/>
    <col min="19" max="19" width="12.85546875" bestFit="1" customWidth="1"/>
  </cols>
  <sheetData>
    <row r="1" spans="1:21" ht="45" customHeight="1" x14ac:dyDescent="0.25">
      <c r="J1" s="77"/>
    </row>
    <row r="2" spans="1:21" ht="3.75" customHeight="1" x14ac:dyDescent="0.25">
      <c r="A2" s="16"/>
      <c r="B2" s="17"/>
      <c r="C2" s="17"/>
      <c r="D2" s="17"/>
      <c r="E2" s="17"/>
      <c r="F2" s="17"/>
      <c r="G2" s="17"/>
      <c r="H2" s="17"/>
    </row>
    <row r="3" spans="1:21" x14ac:dyDescent="0.25">
      <c r="A3" s="18" t="s">
        <v>0</v>
      </c>
      <c r="B3" s="18"/>
      <c r="C3" s="295">
        <f>G1_Gebühren!C5</f>
        <v>0</v>
      </c>
      <c r="D3" s="296"/>
      <c r="E3" s="296"/>
      <c r="F3" s="296"/>
      <c r="G3" s="296"/>
      <c r="H3" s="296"/>
      <c r="I3" s="296"/>
      <c r="J3" s="296"/>
    </row>
    <row r="4" spans="1:21" x14ac:dyDescent="0.25">
      <c r="A4" s="18" t="s">
        <v>1</v>
      </c>
      <c r="B4" s="18"/>
      <c r="C4" s="297">
        <f>G1_Gebühren!C6</f>
        <v>0</v>
      </c>
      <c r="D4" s="298"/>
      <c r="E4" s="298"/>
      <c r="F4" s="298"/>
      <c r="G4" s="298"/>
      <c r="H4" s="298"/>
      <c r="I4" s="298"/>
      <c r="J4" s="298"/>
    </row>
    <row r="5" spans="1:21" x14ac:dyDescent="0.25">
      <c r="A5" s="18" t="s">
        <v>2</v>
      </c>
      <c r="B5" s="18"/>
      <c r="C5" s="297">
        <f>G1_Gebühren!C7</f>
        <v>0</v>
      </c>
      <c r="D5" s="298"/>
      <c r="E5" s="298"/>
      <c r="F5" s="298"/>
      <c r="G5" s="298"/>
      <c r="H5" s="298"/>
      <c r="I5" s="298"/>
      <c r="J5" s="298"/>
    </row>
    <row r="6" spans="1:21" x14ac:dyDescent="0.25">
      <c r="A6" s="16"/>
      <c r="B6" s="16"/>
      <c r="C6" s="16"/>
      <c r="D6" s="16"/>
      <c r="E6" s="16"/>
      <c r="F6" s="16"/>
      <c r="G6" s="16"/>
      <c r="H6" s="16"/>
    </row>
    <row r="7" spans="1:21" ht="15.75" x14ac:dyDescent="0.25">
      <c r="A7" s="315" t="s">
        <v>36</v>
      </c>
      <c r="B7" s="316"/>
      <c r="C7" s="317"/>
      <c r="H7" s="78"/>
      <c r="I7" s="78"/>
      <c r="J7" s="168">
        <f>G1_Gebühren!J9</f>
        <v>2024</v>
      </c>
      <c r="K7" s="16"/>
      <c r="L7" s="16"/>
    </row>
    <row r="8" spans="1:21" ht="6" customHeight="1" x14ac:dyDescent="0.25">
      <c r="A8" s="18"/>
      <c r="B8" s="21"/>
    </row>
    <row r="9" spans="1:21" x14ac:dyDescent="0.25">
      <c r="A9" s="18" t="s">
        <v>80</v>
      </c>
      <c r="B9" s="21"/>
      <c r="M9" s="16"/>
      <c r="N9" s="16"/>
      <c r="O9" s="16"/>
      <c r="P9" s="16"/>
      <c r="Q9" s="16"/>
      <c r="R9" s="16"/>
      <c r="S9" s="16"/>
      <c r="T9" s="16"/>
    </row>
    <row r="10" spans="1:21" ht="6.75" customHeight="1" x14ac:dyDescent="0.25">
      <c r="A10" s="18"/>
      <c r="B10" s="21"/>
      <c r="H10" s="78"/>
      <c r="I10" s="78"/>
      <c r="J10" s="78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1" ht="12.95" customHeight="1" x14ac:dyDescent="0.25">
      <c r="A11" s="99" t="s">
        <v>8</v>
      </c>
      <c r="B11" s="100"/>
      <c r="C11" s="98"/>
      <c r="D11" s="98"/>
      <c r="E11" s="98"/>
      <c r="F11" s="98"/>
      <c r="G11" s="98"/>
      <c r="H11" s="98"/>
      <c r="I11" s="98"/>
      <c r="J11" s="98"/>
      <c r="K11" s="16"/>
      <c r="L11" s="104"/>
      <c r="M11" s="16"/>
      <c r="N11" s="16"/>
      <c r="O11" s="16"/>
      <c r="P11" s="16"/>
      <c r="Q11" s="16"/>
      <c r="R11" s="16"/>
      <c r="S11" s="16"/>
      <c r="T11" s="16"/>
    </row>
    <row r="12" spans="1:21" ht="12.95" customHeight="1" x14ac:dyDescent="0.25">
      <c r="A12" s="336" t="s">
        <v>19</v>
      </c>
      <c r="B12" s="337"/>
      <c r="C12" s="336" t="s">
        <v>37</v>
      </c>
      <c r="D12" s="338"/>
      <c r="E12" s="101" t="s">
        <v>12</v>
      </c>
      <c r="F12" s="102"/>
      <c r="G12" s="102"/>
      <c r="H12" s="98"/>
      <c r="I12" s="98"/>
      <c r="J12" s="98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ht="12.95" customHeight="1" x14ac:dyDescent="0.25">
      <c r="A13" s="332" t="s">
        <v>9</v>
      </c>
      <c r="B13" s="333"/>
      <c r="C13" s="334">
        <f>G1_Gebühren!I23</f>
        <v>0</v>
      </c>
      <c r="D13" s="335"/>
      <c r="E13" s="329">
        <f>C13+C14+C15</f>
        <v>0</v>
      </c>
      <c r="F13" s="102"/>
      <c r="G13" s="102"/>
      <c r="H13" s="98"/>
      <c r="I13" s="98"/>
      <c r="J13" s="98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ht="12.95" customHeight="1" x14ac:dyDescent="0.25">
      <c r="A14" s="332" t="s">
        <v>10</v>
      </c>
      <c r="B14" s="333"/>
      <c r="C14" s="334">
        <f>G1_Gebühren!I24</f>
        <v>0</v>
      </c>
      <c r="D14" s="335"/>
      <c r="E14" s="330"/>
      <c r="F14" s="98"/>
      <c r="G14" s="98"/>
      <c r="H14" s="98"/>
      <c r="I14" s="98"/>
      <c r="J14" s="98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ht="12.95" customHeight="1" x14ac:dyDescent="0.25">
      <c r="A15" s="332" t="s">
        <v>11</v>
      </c>
      <c r="B15" s="333"/>
      <c r="C15" s="334">
        <f>G1_Gebühren!I25</f>
        <v>0</v>
      </c>
      <c r="D15" s="335"/>
      <c r="E15" s="331"/>
      <c r="F15" s="98"/>
      <c r="G15" s="98"/>
      <c r="H15" s="98"/>
      <c r="I15" s="98"/>
      <c r="J15" s="98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ht="5.25" customHeight="1" x14ac:dyDescent="0.25">
      <c r="A16" s="99"/>
      <c r="B16" s="100"/>
      <c r="C16" s="98"/>
      <c r="D16" s="98"/>
      <c r="E16" s="98"/>
      <c r="F16" s="98"/>
      <c r="G16" s="98"/>
      <c r="H16" s="98"/>
      <c r="I16" s="98"/>
      <c r="J16" s="98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ht="12.95" customHeight="1" x14ac:dyDescent="0.25">
      <c r="A17" s="99" t="s">
        <v>99</v>
      </c>
      <c r="B17" s="100"/>
      <c r="C17" s="98"/>
      <c r="D17" s="98"/>
      <c r="E17" s="98"/>
      <c r="F17" s="98"/>
      <c r="G17" s="98"/>
      <c r="H17" s="98"/>
      <c r="I17" s="98"/>
      <c r="J17" s="98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ht="12.95" customHeight="1" x14ac:dyDescent="0.25">
      <c r="A18" s="340" t="s">
        <v>51</v>
      </c>
      <c r="B18" s="341"/>
      <c r="C18" s="103" t="s">
        <v>37</v>
      </c>
      <c r="D18" s="103" t="s">
        <v>52</v>
      </c>
      <c r="E18" s="103" t="s">
        <v>12</v>
      </c>
      <c r="F18" s="104"/>
      <c r="G18" s="98"/>
      <c r="H18" s="98"/>
      <c r="I18" s="98"/>
      <c r="J18" s="98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ht="12.95" customHeight="1" x14ac:dyDescent="0.25">
      <c r="A19" s="342" t="s">
        <v>65</v>
      </c>
      <c r="B19" s="343"/>
      <c r="C19" s="9">
        <v>0</v>
      </c>
      <c r="D19" s="10">
        <v>6</v>
      </c>
      <c r="E19" s="1">
        <f t="shared" ref="E19:E23" si="0">C19*D19</f>
        <v>0</v>
      </c>
      <c r="F19" s="105"/>
      <c r="G19" s="98"/>
      <c r="H19" s="98"/>
      <c r="I19" s="98"/>
      <c r="J19" s="98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ht="12.95" customHeight="1" x14ac:dyDescent="0.25">
      <c r="A20" s="342" t="s">
        <v>66</v>
      </c>
      <c r="B20" s="343"/>
      <c r="C20" s="9">
        <v>0</v>
      </c>
      <c r="D20" s="10">
        <v>8</v>
      </c>
      <c r="E20" s="1">
        <f t="shared" si="0"/>
        <v>0</v>
      </c>
      <c r="F20" s="105"/>
      <c r="G20" s="98"/>
      <c r="H20" s="98"/>
      <c r="I20" s="98"/>
      <c r="J20" s="98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ht="12.95" customHeight="1" x14ac:dyDescent="0.25">
      <c r="A21" s="342" t="s">
        <v>67</v>
      </c>
      <c r="B21" s="343"/>
      <c r="C21" s="9">
        <v>0</v>
      </c>
      <c r="D21" s="10">
        <v>10</v>
      </c>
      <c r="E21" s="1">
        <f t="shared" si="0"/>
        <v>0</v>
      </c>
      <c r="F21" s="105"/>
      <c r="G21" s="98"/>
      <c r="H21" s="98"/>
      <c r="I21" s="98"/>
      <c r="J21" s="98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ht="12.95" customHeight="1" x14ac:dyDescent="0.25">
      <c r="A22" s="342" t="s">
        <v>54</v>
      </c>
      <c r="B22" s="343"/>
      <c r="C22" s="9">
        <v>0</v>
      </c>
      <c r="D22" s="10">
        <v>12</v>
      </c>
      <c r="E22" s="1">
        <f t="shared" si="0"/>
        <v>0</v>
      </c>
      <c r="F22" s="105"/>
      <c r="G22" s="98"/>
      <c r="H22" s="98"/>
      <c r="I22" s="98"/>
      <c r="J22" s="98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ht="12.95" customHeight="1" x14ac:dyDescent="0.25">
      <c r="A23" s="342" t="s">
        <v>50</v>
      </c>
      <c r="B23" s="343"/>
      <c r="C23" s="9">
        <v>0</v>
      </c>
      <c r="D23" s="10">
        <v>12</v>
      </c>
      <c r="E23" s="1">
        <f t="shared" si="0"/>
        <v>0</v>
      </c>
      <c r="F23" s="105"/>
      <c r="G23" s="436" t="s">
        <v>68</v>
      </c>
      <c r="H23" s="437"/>
      <c r="I23" s="437"/>
      <c r="J23" s="438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ht="12.95" customHeight="1" x14ac:dyDescent="0.25">
      <c r="A24" s="340" t="s">
        <v>12</v>
      </c>
      <c r="B24" s="341"/>
      <c r="C24" s="3">
        <f>SUM(C17:C23)</f>
        <v>0</v>
      </c>
      <c r="D24" s="106"/>
      <c r="E24" s="2">
        <f>SUM(E17:E23)</f>
        <v>0</v>
      </c>
      <c r="F24" s="105"/>
      <c r="G24" s="362" t="e">
        <f>(C24/E13)*100</f>
        <v>#DIV/0!</v>
      </c>
      <c r="H24" s="363"/>
      <c r="I24" s="363"/>
      <c r="J24" s="213" t="s">
        <v>55</v>
      </c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spans="1:21" ht="4.5" customHeight="1" x14ac:dyDescent="0.25">
      <c r="A25" s="344"/>
      <c r="B25" s="345"/>
      <c r="C25" s="107"/>
      <c r="D25" s="108"/>
      <c r="E25" s="109"/>
      <c r="F25" s="98"/>
      <c r="G25" s="98"/>
      <c r="H25" s="98"/>
      <c r="I25" s="98"/>
      <c r="J25" s="98"/>
      <c r="L25" s="16"/>
      <c r="M25" s="16"/>
      <c r="N25" s="16"/>
      <c r="O25" s="110"/>
      <c r="P25" s="110"/>
      <c r="Q25" s="16"/>
      <c r="R25" s="16"/>
      <c r="S25" s="16"/>
      <c r="T25" s="16"/>
      <c r="U25" s="16"/>
    </row>
    <row r="26" spans="1:21" ht="12.75" customHeight="1" x14ac:dyDescent="0.25">
      <c r="A26" s="99" t="s">
        <v>179</v>
      </c>
      <c r="B26" s="99"/>
      <c r="C26" s="99"/>
      <c r="D26" s="99"/>
      <c r="E26" s="104"/>
      <c r="F26" s="98"/>
      <c r="G26" s="98"/>
      <c r="H26" s="98"/>
      <c r="I26" s="98"/>
      <c r="J26" s="98"/>
      <c r="L26" s="16"/>
      <c r="M26" s="16"/>
      <c r="N26" s="16"/>
      <c r="O26" s="110"/>
      <c r="P26" s="16"/>
      <c r="Q26" s="16"/>
      <c r="R26" s="16"/>
      <c r="S26" s="16"/>
      <c r="T26" s="16"/>
      <c r="U26" s="16"/>
    </row>
    <row r="27" spans="1:21" ht="12.75" customHeight="1" x14ac:dyDescent="0.25">
      <c r="A27" s="364" t="s">
        <v>175</v>
      </c>
      <c r="B27" s="366"/>
      <c r="C27" s="366"/>
      <c r="D27" s="367"/>
      <c r="E27" s="111" t="s">
        <v>12</v>
      </c>
      <c r="F27" s="138"/>
      <c r="G27" s="98"/>
      <c r="H27" s="98"/>
      <c r="I27" s="98"/>
      <c r="J27" s="98"/>
      <c r="L27" s="16"/>
      <c r="M27" s="16"/>
      <c r="N27" s="16"/>
      <c r="O27" s="110"/>
      <c r="P27" s="16"/>
      <c r="Q27" s="16"/>
      <c r="R27" s="16"/>
      <c r="S27" s="16"/>
      <c r="T27" s="16"/>
      <c r="U27" s="16"/>
    </row>
    <row r="28" spans="1:21" ht="12.75" customHeight="1" x14ac:dyDescent="0.25">
      <c r="A28" s="346" t="s">
        <v>176</v>
      </c>
      <c r="B28" s="368"/>
      <c r="C28" s="368"/>
      <c r="D28" s="369"/>
      <c r="E28" s="186">
        <v>0</v>
      </c>
      <c r="F28" s="370"/>
      <c r="G28" s="98"/>
      <c r="H28" s="98"/>
      <c r="I28" s="98"/>
      <c r="J28" s="98"/>
      <c r="L28" s="16"/>
      <c r="M28" s="16"/>
      <c r="N28" s="16"/>
      <c r="O28" s="110"/>
      <c r="P28" s="16"/>
      <c r="Q28" s="16"/>
      <c r="R28" s="16"/>
      <c r="S28" s="16"/>
      <c r="T28" s="16"/>
      <c r="U28" s="16"/>
    </row>
    <row r="29" spans="1:21" ht="12.75" customHeight="1" x14ac:dyDescent="0.25">
      <c r="A29" s="346" t="s">
        <v>177</v>
      </c>
      <c r="B29" s="368"/>
      <c r="C29" s="368"/>
      <c r="D29" s="369"/>
      <c r="E29" s="186">
        <v>0</v>
      </c>
      <c r="F29" s="371"/>
      <c r="G29" s="98"/>
      <c r="H29" s="98"/>
      <c r="I29" s="98"/>
      <c r="J29" s="98"/>
      <c r="L29" s="16"/>
      <c r="M29" s="16"/>
      <c r="N29" s="16"/>
      <c r="O29" s="110"/>
      <c r="P29" s="16"/>
      <c r="Q29" s="16"/>
      <c r="R29" s="16"/>
      <c r="S29" s="16"/>
      <c r="T29" s="16"/>
      <c r="U29" s="16"/>
    </row>
    <row r="30" spans="1:21" ht="12.75" customHeight="1" x14ac:dyDescent="0.25">
      <c r="A30" s="346" t="s">
        <v>178</v>
      </c>
      <c r="B30" s="225"/>
      <c r="C30" s="225"/>
      <c r="D30" s="347"/>
      <c r="E30" s="186">
        <v>0</v>
      </c>
      <c r="F30" s="98"/>
      <c r="G30" s="374" t="s">
        <v>181</v>
      </c>
      <c r="H30" s="374"/>
      <c r="I30" s="374"/>
      <c r="J30" s="374"/>
      <c r="L30" s="16"/>
      <c r="M30" s="16"/>
      <c r="N30" s="16"/>
      <c r="O30" s="110"/>
      <c r="P30" s="16"/>
      <c r="Q30" s="16"/>
      <c r="R30" s="16"/>
      <c r="S30" s="16"/>
      <c r="T30" s="16"/>
      <c r="U30" s="16"/>
    </row>
    <row r="31" spans="1:21" ht="12.75" customHeight="1" x14ac:dyDescent="0.25">
      <c r="A31" s="364" t="s">
        <v>180</v>
      </c>
      <c r="B31" s="316"/>
      <c r="C31" s="316"/>
      <c r="D31" s="317"/>
      <c r="E31" s="188">
        <f>E28+E29+E30</f>
        <v>0</v>
      </c>
      <c r="F31" s="98"/>
      <c r="G31" s="372">
        <f>E24+E31</f>
        <v>0</v>
      </c>
      <c r="H31" s="373"/>
      <c r="I31" s="373"/>
      <c r="J31" s="373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1" ht="12.75" customHeight="1" x14ac:dyDescent="0.25">
      <c r="A32" s="104"/>
      <c r="E32" s="136"/>
      <c r="F32" s="98"/>
      <c r="G32" s="98"/>
      <c r="H32" s="98"/>
      <c r="I32" s="98"/>
      <c r="J32" s="98"/>
      <c r="L32" s="16"/>
      <c r="M32" s="16"/>
      <c r="N32" s="16"/>
      <c r="O32" s="16"/>
      <c r="P32" s="16"/>
      <c r="Q32" s="16"/>
      <c r="R32" s="16"/>
      <c r="S32" s="16"/>
      <c r="T32" s="16"/>
      <c r="U32" s="16"/>
    </row>
    <row r="33" spans="1:21" ht="12.75" customHeight="1" thickBot="1" x14ac:dyDescent="0.3">
      <c r="A33" s="114"/>
      <c r="B33" s="114"/>
      <c r="C33" s="115"/>
      <c r="D33" s="115"/>
      <c r="E33" s="116"/>
      <c r="F33" s="116"/>
      <c r="G33" s="116"/>
      <c r="H33" s="116"/>
      <c r="I33" s="116"/>
      <c r="J33" s="116"/>
      <c r="L33" s="16"/>
      <c r="M33" s="16"/>
      <c r="N33" s="16"/>
      <c r="O33" s="16"/>
      <c r="P33" s="16"/>
      <c r="Q33" s="16"/>
      <c r="R33" s="16"/>
      <c r="S33" s="110"/>
      <c r="T33" s="16"/>
      <c r="U33" s="16"/>
    </row>
    <row r="34" spans="1:21" ht="12.75" customHeight="1" x14ac:dyDescent="0.25">
      <c r="A34" s="18" t="s">
        <v>75</v>
      </c>
      <c r="B34" s="99"/>
      <c r="C34" s="18"/>
      <c r="D34" s="16"/>
      <c r="E34" s="16"/>
      <c r="F34" s="16"/>
      <c r="G34" s="16"/>
      <c r="H34" s="16"/>
      <c r="I34" s="16"/>
      <c r="J34" s="98"/>
      <c r="L34" s="16"/>
      <c r="M34" s="16"/>
      <c r="N34" s="16"/>
      <c r="O34" s="16"/>
      <c r="P34" s="16"/>
      <c r="Q34" s="16"/>
      <c r="R34" s="16"/>
      <c r="S34" s="110"/>
      <c r="T34" s="16"/>
      <c r="U34" s="16"/>
    </row>
    <row r="35" spans="1:21" ht="12.75" customHeight="1" x14ac:dyDescent="0.25">
      <c r="A35" s="365"/>
      <c r="B35" s="215"/>
      <c r="C35" s="215"/>
      <c r="D35" s="215"/>
      <c r="E35" s="182"/>
      <c r="F35" s="118"/>
      <c r="G35" s="118"/>
      <c r="H35" s="118"/>
      <c r="I35" s="118"/>
      <c r="J35" s="119"/>
      <c r="L35" s="16"/>
      <c r="M35" s="16"/>
      <c r="N35" s="16"/>
      <c r="O35" s="16"/>
      <c r="P35" s="16"/>
      <c r="Q35" s="16"/>
      <c r="R35" s="16"/>
      <c r="S35" s="110"/>
      <c r="T35" s="16"/>
      <c r="U35" s="16"/>
    </row>
    <row r="36" spans="1:21" ht="12.75" customHeight="1" x14ac:dyDescent="0.25">
      <c r="A36" s="120" t="s">
        <v>173</v>
      </c>
      <c r="B36" s="120"/>
      <c r="C36" s="117"/>
      <c r="D36" s="117"/>
      <c r="E36" s="117"/>
      <c r="F36" s="118"/>
      <c r="G36" s="118"/>
      <c r="H36" s="118"/>
      <c r="I36" s="118"/>
      <c r="J36" s="119"/>
      <c r="L36" s="16"/>
      <c r="M36" s="16"/>
      <c r="N36" s="16"/>
      <c r="O36" s="16"/>
      <c r="P36" s="16"/>
      <c r="Q36" s="16"/>
      <c r="R36" s="16"/>
      <c r="S36" s="110"/>
      <c r="T36" s="16"/>
      <c r="U36" s="16"/>
    </row>
    <row r="37" spans="1:21" ht="12.75" customHeight="1" x14ac:dyDescent="0.25">
      <c r="A37" s="121" t="s">
        <v>174</v>
      </c>
      <c r="B37" s="121"/>
      <c r="C37" s="121"/>
      <c r="D37" s="121"/>
      <c r="E37" s="121"/>
      <c r="F37" s="122"/>
      <c r="G37" s="118"/>
      <c r="H37" s="118"/>
      <c r="I37" s="118"/>
      <c r="J37" s="119"/>
      <c r="L37" s="365"/>
      <c r="M37" s="375"/>
      <c r="N37" s="375"/>
      <c r="O37" s="365"/>
      <c r="P37" s="376"/>
      <c r="Q37" s="376"/>
      <c r="R37" s="215"/>
      <c r="S37" s="215"/>
      <c r="U37" s="98"/>
    </row>
    <row r="38" spans="1:21" ht="5.25" customHeight="1" x14ac:dyDescent="0.25">
      <c r="A38" s="117"/>
      <c r="B38" s="117"/>
      <c r="C38" s="117"/>
      <c r="D38" s="117"/>
      <c r="E38" s="117"/>
      <c r="F38" s="118"/>
      <c r="G38" s="118"/>
      <c r="H38" s="118"/>
      <c r="I38" s="118"/>
      <c r="J38" s="119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.75" customHeight="1" x14ac:dyDescent="0.25">
      <c r="A39" s="382" t="s">
        <v>74</v>
      </c>
      <c r="B39" s="316"/>
      <c r="C39" s="316"/>
      <c r="D39" s="317"/>
      <c r="E39" s="11">
        <v>20</v>
      </c>
      <c r="F39" s="118"/>
      <c r="G39" s="383" t="s">
        <v>69</v>
      </c>
      <c r="H39" s="384"/>
      <c r="I39" s="384"/>
      <c r="J39" s="384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.75" customHeight="1" x14ac:dyDescent="0.25">
      <c r="A40" s="382" t="s">
        <v>171</v>
      </c>
      <c r="B40" s="316"/>
      <c r="C40" s="316"/>
      <c r="D40" s="317"/>
      <c r="E40" s="186">
        <v>10</v>
      </c>
      <c r="F40" s="118"/>
      <c r="G40" s="386">
        <f>E41*0.6</f>
        <v>120</v>
      </c>
      <c r="H40" s="387"/>
      <c r="I40" s="387"/>
      <c r="J40" s="387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ht="12.75" customHeight="1" x14ac:dyDescent="0.25">
      <c r="A41" s="382" t="s">
        <v>172</v>
      </c>
      <c r="B41" s="316"/>
      <c r="C41" s="316"/>
      <c r="D41" s="317"/>
      <c r="E41" s="6">
        <f>E39*E40</f>
        <v>200</v>
      </c>
      <c r="F41" s="118"/>
      <c r="G41" s="387"/>
      <c r="H41" s="387"/>
      <c r="I41" s="387"/>
      <c r="J41" s="387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ht="12.75" customHeight="1" x14ac:dyDescent="0.25">
      <c r="A42" s="117"/>
      <c r="B42" s="117"/>
      <c r="C42" s="117"/>
      <c r="D42" s="117"/>
      <c r="E42" s="117"/>
      <c r="F42" s="118"/>
      <c r="G42" s="118"/>
      <c r="H42" s="118"/>
      <c r="I42" s="118"/>
      <c r="J42" s="119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ht="12.75" customHeight="1" x14ac:dyDescent="0.25">
      <c r="A43" s="185" t="s">
        <v>182</v>
      </c>
      <c r="B43" s="180"/>
      <c r="C43" s="180"/>
      <c r="D43" s="181"/>
      <c r="E43" s="186">
        <v>0</v>
      </c>
      <c r="F43" s="118"/>
      <c r="G43" s="118"/>
      <c r="H43" s="118"/>
      <c r="I43" s="118"/>
      <c r="J43" s="119"/>
      <c r="K43" s="365"/>
      <c r="L43" s="375"/>
      <c r="M43" s="375"/>
      <c r="N43" s="365"/>
      <c r="O43" s="376"/>
      <c r="P43" s="376"/>
      <c r="Q43" s="215"/>
      <c r="R43" s="215"/>
      <c r="T43" s="98"/>
      <c r="U43" s="16"/>
    </row>
    <row r="44" spans="1:21" ht="12.75" customHeight="1" x14ac:dyDescent="0.25">
      <c r="A44" s="117"/>
      <c r="E44" s="189"/>
      <c r="F44" s="118"/>
      <c r="G44" s="118"/>
      <c r="H44" s="118"/>
      <c r="I44" s="118"/>
      <c r="J44" s="119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1" ht="12.75" customHeight="1" x14ac:dyDescent="0.25">
      <c r="A45" s="117"/>
      <c r="E45" s="189"/>
      <c r="F45" s="118"/>
      <c r="G45" s="118"/>
      <c r="H45" s="118"/>
      <c r="I45" s="118"/>
      <c r="J45" s="119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1:21" ht="12.75" customHeight="1" x14ac:dyDescent="0.25">
      <c r="A46" s="348" t="s">
        <v>168</v>
      </c>
      <c r="B46" s="323"/>
      <c r="C46" s="323"/>
      <c r="D46" s="323"/>
      <c r="E46" s="323"/>
      <c r="F46" s="323"/>
      <c r="G46" s="391" t="s">
        <v>169</v>
      </c>
      <c r="H46" s="392"/>
      <c r="I46" s="392"/>
      <c r="J46" s="393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ht="12.75" customHeight="1" x14ac:dyDescent="0.25">
      <c r="A47" s="121" t="s">
        <v>186</v>
      </c>
      <c r="B47" s="121"/>
      <c r="C47" s="121"/>
      <c r="D47" s="121"/>
      <c r="E47" s="121"/>
      <c r="G47" s="388">
        <f>G40-E43</f>
        <v>120</v>
      </c>
      <c r="H47" s="389"/>
      <c r="I47" s="389"/>
      <c r="J47" s="390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1:21" ht="12.75" customHeight="1" x14ac:dyDescent="0.25">
      <c r="A48" s="117"/>
      <c r="G48" s="190"/>
      <c r="H48" s="78"/>
      <c r="I48" s="78"/>
      <c r="J48" s="78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1:21" ht="12.75" customHeight="1" x14ac:dyDescent="0.25">
      <c r="A49" s="198" t="s">
        <v>183</v>
      </c>
      <c r="B49" s="198"/>
      <c r="C49" s="198"/>
      <c r="D49" s="132"/>
      <c r="E49" s="141"/>
      <c r="F49" s="98"/>
      <c r="G49" s="190"/>
      <c r="H49" s="78"/>
      <c r="I49" s="78"/>
      <c r="J49" s="78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2.75" customHeight="1" x14ac:dyDescent="0.25">
      <c r="A50" s="199"/>
      <c r="B50" s="199"/>
      <c r="C50" s="199"/>
      <c r="D50" s="199"/>
      <c r="E50" s="200"/>
      <c r="F50" s="201"/>
      <c r="G50" s="190"/>
      <c r="H50" s="78"/>
      <c r="I50" s="78"/>
      <c r="J50" s="78"/>
      <c r="L50" s="16"/>
      <c r="M50" s="16"/>
      <c r="N50" s="16"/>
      <c r="O50" s="16"/>
      <c r="P50" s="16"/>
      <c r="Q50" s="16"/>
      <c r="R50" s="16"/>
      <c r="S50" s="16"/>
      <c r="T50" s="16"/>
      <c r="U50" s="16"/>
    </row>
    <row r="51" spans="1:21" ht="12.75" customHeight="1" x14ac:dyDescent="0.25">
      <c r="A51" s="202"/>
      <c r="B51" s="202"/>
      <c r="C51" s="202"/>
      <c r="D51" s="202"/>
      <c r="E51" s="203"/>
      <c r="F51" s="204"/>
      <c r="G51" s="190"/>
      <c r="H51" s="78"/>
      <c r="I51" s="78"/>
      <c r="J51" s="78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spans="1:21" ht="12.75" customHeight="1" x14ac:dyDescent="0.25">
      <c r="A52" s="205"/>
      <c r="B52" s="205"/>
      <c r="C52" s="205"/>
      <c r="D52" s="205"/>
      <c r="E52" s="206"/>
      <c r="F52" s="207"/>
      <c r="G52" s="183"/>
      <c r="H52" s="184"/>
      <c r="I52" s="184"/>
      <c r="J52" s="184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1" ht="12.75" customHeight="1" x14ac:dyDescent="0.25">
      <c r="A53" s="208"/>
      <c r="B53" s="208"/>
      <c r="C53" s="208"/>
      <c r="D53" s="208"/>
      <c r="E53" s="209"/>
      <c r="F53" s="210"/>
      <c r="G53" s="183"/>
      <c r="H53" s="184"/>
      <c r="I53" s="184"/>
      <c r="J53" s="184"/>
      <c r="L53" s="16"/>
      <c r="M53" s="16"/>
      <c r="N53" s="16"/>
      <c r="O53" s="16"/>
      <c r="P53" s="16"/>
      <c r="Q53" s="16"/>
      <c r="R53" s="16"/>
      <c r="S53" s="16"/>
      <c r="T53" s="16"/>
      <c r="U53" s="16"/>
    </row>
    <row r="54" spans="1:21" ht="12.75" customHeight="1" x14ac:dyDescent="0.25">
      <c r="A54" s="208"/>
      <c r="B54" s="208"/>
      <c r="C54" s="208"/>
      <c r="D54" s="208"/>
      <c r="E54" s="209"/>
      <c r="F54" s="210"/>
      <c r="G54" s="183"/>
      <c r="H54" s="184"/>
      <c r="I54" s="184"/>
      <c r="J54" s="184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spans="1:21" ht="12.75" customHeight="1" thickBot="1" x14ac:dyDescent="0.3">
      <c r="A55" s="121"/>
      <c r="B55" s="123"/>
      <c r="C55" s="123"/>
      <c r="D55" s="124"/>
      <c r="E55" s="124"/>
      <c r="F55" s="124"/>
      <c r="G55" s="124"/>
      <c r="H55" s="125"/>
      <c r="I55" s="126"/>
      <c r="J55" s="12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1" ht="4.5" customHeight="1" x14ac:dyDescent="0.25">
      <c r="A56" s="127"/>
      <c r="B56" s="128"/>
      <c r="C56" s="128"/>
      <c r="D56" s="127"/>
      <c r="E56" s="127"/>
      <c r="F56" s="127"/>
      <c r="G56" s="127"/>
      <c r="H56" s="127"/>
      <c r="I56" s="127"/>
      <c r="J56" s="127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2.75" customHeight="1" x14ac:dyDescent="0.25">
      <c r="A57" s="194" t="s">
        <v>78</v>
      </c>
      <c r="B57" s="195"/>
      <c r="C57" s="195"/>
      <c r="D57" s="196"/>
      <c r="E57" s="192" t="s">
        <v>73</v>
      </c>
      <c r="F57" s="193"/>
      <c r="G57" s="191"/>
      <c r="H57" s="191"/>
      <c r="I57" s="191"/>
      <c r="J57" s="197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5.25" customHeight="1" thickBot="1" x14ac:dyDescent="0.3">
      <c r="A58" s="116"/>
      <c r="B58" s="116"/>
      <c r="C58" s="116"/>
      <c r="D58" s="116"/>
      <c r="E58" s="116"/>
      <c r="F58" s="116"/>
      <c r="G58" s="116"/>
      <c r="H58" s="116"/>
      <c r="I58" s="116"/>
      <c r="J58" s="116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ht="12.75" customHeight="1" x14ac:dyDescent="0.25">
      <c r="A59" s="104" t="s">
        <v>17</v>
      </c>
      <c r="B59" s="104"/>
      <c r="C59" s="104"/>
      <c r="D59" s="344" t="s">
        <v>18</v>
      </c>
      <c r="E59" s="344"/>
      <c r="F59" s="351">
        <f>G1_Gebühren!F59</f>
        <v>0</v>
      </c>
      <c r="G59" s="351"/>
      <c r="H59" s="351"/>
      <c r="I59" s="351"/>
      <c r="J59" s="351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1" ht="12.75" customHeight="1" thickBot="1" x14ac:dyDescent="0.3">
      <c r="A60" s="129" t="s">
        <v>21</v>
      </c>
      <c r="B60" s="339">
        <f>G1_Gebühren!B60</f>
        <v>0</v>
      </c>
      <c r="C60" s="339"/>
      <c r="D60" s="349" t="s">
        <v>20</v>
      </c>
      <c r="E60" s="349"/>
      <c r="F60" s="350">
        <f>G1_Gebühren!F60</f>
        <v>0</v>
      </c>
      <c r="G60" s="350"/>
      <c r="H60" s="350"/>
      <c r="I60" s="350"/>
      <c r="J60" s="350"/>
      <c r="L60" s="16"/>
      <c r="M60" s="16"/>
      <c r="N60" s="110"/>
      <c r="O60" s="16"/>
      <c r="P60" s="16"/>
      <c r="Q60" s="16"/>
      <c r="R60" s="16"/>
      <c r="S60" s="16"/>
      <c r="T60" s="16"/>
      <c r="U60" s="16"/>
    </row>
    <row r="61" spans="1:21" ht="12.75" customHeight="1" x14ac:dyDescent="0.25">
      <c r="A61" s="17" t="s">
        <v>76</v>
      </c>
      <c r="B61" s="17"/>
      <c r="C61" s="17"/>
      <c r="D61" s="17"/>
      <c r="E61" s="17"/>
      <c r="F61" s="29"/>
      <c r="G61" s="313" t="s">
        <v>94</v>
      </c>
      <c r="H61" s="314"/>
      <c r="I61" s="314"/>
      <c r="J61" s="314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ht="12.75" customHeight="1" x14ac:dyDescent="0.25">
      <c r="A62" s="48"/>
      <c r="B62" s="48"/>
      <c r="C62" s="48"/>
      <c r="D62" s="48"/>
      <c r="E62" s="48"/>
      <c r="F62" s="130"/>
      <c r="G62" s="130"/>
      <c r="H62" s="130"/>
      <c r="I62" s="130"/>
      <c r="J62" s="131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1" ht="12.75" customHeight="1" x14ac:dyDescent="0.25">
      <c r="A63" s="98"/>
      <c r="B63" s="98"/>
      <c r="C63" s="98"/>
      <c r="D63" s="98"/>
      <c r="E63" s="98"/>
      <c r="F63" s="104"/>
      <c r="G63" s="104"/>
      <c r="H63" s="104"/>
      <c r="I63" s="98"/>
      <c r="J63" s="98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ht="12.75" customHeight="1" x14ac:dyDescent="0.25">
      <c r="A64" s="17"/>
      <c r="B64" s="17"/>
      <c r="C64" s="17"/>
      <c r="D64" s="17"/>
      <c r="E64" s="17"/>
      <c r="F64" s="29"/>
      <c r="G64" s="439"/>
      <c r="H64" s="440"/>
      <c r="I64" s="440"/>
      <c r="J64" s="440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ht="12.75" customHeight="1" x14ac:dyDescent="0.25">
      <c r="A65" s="48"/>
      <c r="B65" s="48"/>
      <c r="C65" s="48"/>
      <c r="D65" s="48"/>
      <c r="E65" s="48"/>
      <c r="F65" s="130"/>
      <c r="G65" s="130"/>
      <c r="H65" s="130"/>
      <c r="I65" s="130"/>
      <c r="J65" s="131"/>
      <c r="L65" s="16"/>
      <c r="M65" s="16"/>
      <c r="N65" s="16"/>
      <c r="O65" s="110"/>
      <c r="P65" s="16"/>
      <c r="Q65" s="16"/>
      <c r="R65" s="16"/>
      <c r="S65" s="110"/>
      <c r="T65" s="16"/>
      <c r="U65" s="16"/>
    </row>
    <row r="66" spans="1:21" ht="12.75" customHeight="1" x14ac:dyDescent="0.25">
      <c r="A66" s="98"/>
      <c r="B66" s="98"/>
      <c r="C66" s="98"/>
      <c r="D66" s="98"/>
      <c r="E66" s="98"/>
      <c r="F66" s="104"/>
      <c r="G66" s="104"/>
      <c r="H66" s="104"/>
      <c r="I66" s="98"/>
      <c r="J66" s="98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ht="12.75" customHeight="1" x14ac:dyDescent="0.25">
      <c r="A67" s="98"/>
      <c r="B67" s="98"/>
      <c r="C67" s="98"/>
      <c r="D67" s="98"/>
      <c r="E67" s="98"/>
      <c r="F67" s="121"/>
      <c r="G67" s="121"/>
      <c r="H67" s="104"/>
      <c r="I67" s="98"/>
      <c r="J67" s="98"/>
      <c r="L67" s="16"/>
      <c r="M67" s="16"/>
      <c r="N67" s="16"/>
      <c r="O67" s="16"/>
      <c r="P67" s="16"/>
      <c r="Q67" s="16"/>
      <c r="R67" s="16"/>
      <c r="S67" s="16"/>
      <c r="T67" s="110"/>
      <c r="U67" s="16"/>
    </row>
    <row r="68" spans="1:21" ht="12.75" customHeight="1" x14ac:dyDescent="0.25">
      <c r="A68" s="98"/>
      <c r="B68" s="98"/>
      <c r="C68" s="98"/>
      <c r="D68" s="98"/>
      <c r="E68" s="98"/>
      <c r="F68" s="98"/>
      <c r="G68" s="98"/>
      <c r="H68" s="98"/>
      <c r="I68" s="98"/>
      <c r="J68" s="98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ht="12.75" customHeight="1" x14ac:dyDescent="0.25">
      <c r="A69" s="98"/>
      <c r="B69" s="98"/>
      <c r="C69" s="98"/>
      <c r="D69" s="98"/>
      <c r="E69" s="98"/>
      <c r="F69" s="98"/>
      <c r="G69" s="98"/>
      <c r="H69" s="98"/>
      <c r="I69" s="98"/>
      <c r="J69" s="98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ht="12.75" customHeight="1" x14ac:dyDescent="0.25">
      <c r="A70" s="98"/>
      <c r="B70" s="98"/>
      <c r="C70" s="98"/>
      <c r="D70" s="98"/>
      <c r="E70" s="98"/>
      <c r="F70" s="98"/>
      <c r="G70" s="98"/>
      <c r="H70" s="98"/>
      <c r="I70" s="98"/>
      <c r="J70" s="98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25">
      <c r="A71" s="98"/>
      <c r="B71" s="98"/>
      <c r="C71" s="98"/>
      <c r="D71" s="98"/>
      <c r="E71" s="98"/>
      <c r="F71" s="98"/>
      <c r="G71" s="98"/>
      <c r="H71" s="98"/>
      <c r="I71" s="98"/>
      <c r="J71" s="98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25">
      <c r="A72" s="18"/>
      <c r="B72" s="99"/>
      <c r="C72" s="18"/>
      <c r="D72" s="16"/>
      <c r="E72" s="16"/>
      <c r="F72" s="16"/>
      <c r="G72" s="16"/>
      <c r="H72" s="16"/>
      <c r="I72" s="16"/>
      <c r="J72" s="98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spans="1:21" x14ac:dyDescent="0.25">
      <c r="A73" s="121"/>
      <c r="B73" s="121"/>
      <c r="C73" s="121"/>
      <c r="D73" s="121"/>
      <c r="E73" s="121"/>
      <c r="F73" s="16"/>
      <c r="G73" s="16"/>
      <c r="H73" s="16"/>
      <c r="I73" s="16"/>
      <c r="J73" s="98"/>
      <c r="L73" s="16"/>
      <c r="M73" s="16"/>
      <c r="N73" s="16"/>
      <c r="O73" s="16"/>
      <c r="P73" s="16"/>
      <c r="Q73" s="16"/>
      <c r="R73" s="16"/>
      <c r="S73" s="16"/>
      <c r="T73" s="16"/>
      <c r="U73" s="16"/>
    </row>
    <row r="74" spans="1:21" x14ac:dyDescent="0.25">
      <c r="A74" s="360"/>
      <c r="B74" s="361"/>
      <c r="C74" s="361"/>
      <c r="D74" s="361"/>
      <c r="E74" s="133"/>
      <c r="F74" s="98"/>
      <c r="G74" s="98"/>
      <c r="H74" s="98"/>
      <c r="I74" s="98"/>
      <c r="J74" s="98"/>
      <c r="K74" s="16"/>
      <c r="L74" s="134"/>
      <c r="M74" s="16"/>
      <c r="N74" s="16"/>
      <c r="O74" s="16"/>
      <c r="P74" s="16"/>
      <c r="Q74" s="16"/>
      <c r="R74" s="16"/>
      <c r="S74" s="16"/>
      <c r="T74" s="16"/>
    </row>
    <row r="75" spans="1:21" x14ac:dyDescent="0.25">
      <c r="A75" s="360"/>
      <c r="B75" s="361"/>
      <c r="C75" s="361"/>
      <c r="D75" s="361"/>
      <c r="E75" s="108"/>
      <c r="F75" s="98"/>
      <c r="G75" s="98"/>
      <c r="H75" s="98"/>
      <c r="I75" s="98"/>
      <c r="J75" s="98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1" x14ac:dyDescent="0.25">
      <c r="A76" s="360"/>
      <c r="B76" s="361"/>
      <c r="C76" s="361"/>
      <c r="D76" s="361"/>
      <c r="E76" s="135"/>
      <c r="F76" s="98"/>
      <c r="G76" s="98"/>
      <c r="H76" s="98"/>
      <c r="I76" s="98"/>
      <c r="J76" s="98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1" x14ac:dyDescent="0.25">
      <c r="A77" s="98"/>
      <c r="B77" s="98"/>
      <c r="C77" s="98"/>
      <c r="D77" s="98"/>
      <c r="E77" s="98"/>
      <c r="F77" s="98"/>
      <c r="G77" s="98"/>
      <c r="H77" s="98"/>
      <c r="I77" s="98"/>
      <c r="J77" s="98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1" x14ac:dyDescent="0.25">
      <c r="A78" s="344"/>
      <c r="B78" s="215"/>
      <c r="C78" s="215"/>
      <c r="D78" s="215"/>
      <c r="E78" s="136"/>
      <c r="F78" s="104"/>
      <c r="G78" s="104"/>
      <c r="H78" s="109"/>
      <c r="I78" s="98"/>
      <c r="J78" s="98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1" x14ac:dyDescent="0.25">
      <c r="A79" s="344"/>
      <c r="B79" s="215"/>
      <c r="C79" s="215"/>
      <c r="E79" s="109"/>
      <c r="F79" s="98"/>
      <c r="G79" s="98"/>
      <c r="H79" s="98"/>
      <c r="I79" s="98"/>
      <c r="J79" s="98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1" x14ac:dyDescent="0.25">
      <c r="A80" s="355"/>
      <c r="B80" s="356"/>
      <c r="C80" s="356"/>
      <c r="D80" s="357"/>
      <c r="E80" s="357"/>
      <c r="F80" s="357"/>
      <c r="G80" s="357"/>
      <c r="H80" s="358"/>
      <c r="I80" s="359"/>
      <c r="J80" s="359"/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1:20" x14ac:dyDescent="0.25"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1:20" x14ac:dyDescent="0.25"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1:20" x14ac:dyDescent="0.25"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1:20" x14ac:dyDescent="0.25"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1:20" x14ac:dyDescent="0.25"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1:20" x14ac:dyDescent="0.25"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1:20" x14ac:dyDescent="0.25"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1:20" x14ac:dyDescent="0.25"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1:20" x14ac:dyDescent="0.25"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1:20" x14ac:dyDescent="0.25"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spans="11:20" x14ac:dyDescent="0.25">
      <c r="K91" s="16"/>
      <c r="L91" s="16"/>
      <c r="M91" s="16"/>
      <c r="N91" s="16"/>
      <c r="O91" s="16"/>
      <c r="P91" s="16"/>
      <c r="Q91" s="16"/>
      <c r="R91" s="16"/>
      <c r="S91" s="16"/>
      <c r="T91" s="16"/>
    </row>
    <row r="92" spans="11:20" x14ac:dyDescent="0.25">
      <c r="K92" s="16"/>
      <c r="L92" s="16"/>
      <c r="M92" s="16"/>
      <c r="N92" s="16"/>
      <c r="O92" s="16"/>
      <c r="P92" s="16"/>
      <c r="Q92" s="16"/>
      <c r="R92" s="16"/>
      <c r="S92" s="16"/>
      <c r="T92" s="16"/>
    </row>
  </sheetData>
  <sheetProtection algorithmName="SHA-512" hashValue="wq2IFhd2u2XOl9aUkHu5rmrjQtTjJieWNTSf9HuWX8IFVCDmwjhNrDDE4f5w9MLIlH/4xI4+xTy3PbZwAEYkFA==" saltValue="TYbg9F/P266SqgQa0rJBWQ==" spinCount="100000" sheet="1" objects="1" scenarios="1"/>
  <mergeCells count="58">
    <mergeCell ref="K43:M43"/>
    <mergeCell ref="N43:R43"/>
    <mergeCell ref="G64:J64"/>
    <mergeCell ref="A13:B13"/>
    <mergeCell ref="C13:D13"/>
    <mergeCell ref="E13:E15"/>
    <mergeCell ref="A14:B14"/>
    <mergeCell ref="C14:D14"/>
    <mergeCell ref="A19:B19"/>
    <mergeCell ref="A20:B20"/>
    <mergeCell ref="A21:B21"/>
    <mergeCell ref="A22:B22"/>
    <mergeCell ref="A23:B23"/>
    <mergeCell ref="F28:F29"/>
    <mergeCell ref="A29:D29"/>
    <mergeCell ref="A15:B15"/>
    <mergeCell ref="C3:J3"/>
    <mergeCell ref="C4:J4"/>
    <mergeCell ref="C5:J5"/>
    <mergeCell ref="A12:B12"/>
    <mergeCell ref="C12:D12"/>
    <mergeCell ref="A39:D39"/>
    <mergeCell ref="G39:J39"/>
    <mergeCell ref="A40:D40"/>
    <mergeCell ref="A80:G80"/>
    <mergeCell ref="H80:J80"/>
    <mergeCell ref="A74:D74"/>
    <mergeCell ref="A75:D75"/>
    <mergeCell ref="A76:D76"/>
    <mergeCell ref="A78:D78"/>
    <mergeCell ref="A79:C79"/>
    <mergeCell ref="G40:J41"/>
    <mergeCell ref="A46:F46"/>
    <mergeCell ref="G46:J46"/>
    <mergeCell ref="G47:J47"/>
    <mergeCell ref="A41:D41"/>
    <mergeCell ref="G61:J61"/>
    <mergeCell ref="L37:N37"/>
    <mergeCell ref="O37:S37"/>
    <mergeCell ref="A7:C7"/>
    <mergeCell ref="G23:J23"/>
    <mergeCell ref="G24:I24"/>
    <mergeCell ref="A31:D31"/>
    <mergeCell ref="G31:J31"/>
    <mergeCell ref="A35:D35"/>
    <mergeCell ref="G30:J30"/>
    <mergeCell ref="A24:B24"/>
    <mergeCell ref="A25:B25"/>
    <mergeCell ref="A27:D27"/>
    <mergeCell ref="A28:D28"/>
    <mergeCell ref="A30:D30"/>
    <mergeCell ref="C15:D15"/>
    <mergeCell ref="A18:B18"/>
    <mergeCell ref="D59:E59"/>
    <mergeCell ref="F59:J59"/>
    <mergeCell ref="B60:C60"/>
    <mergeCell ref="D60:E60"/>
    <mergeCell ref="F60:J60"/>
  </mergeCells>
  <hyperlinks>
    <hyperlink ref="G61" r:id="rId1" display="josef.huser@agsv.ch" xr:uid="{674C2580-0202-408D-B429-835C354831BC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13F21-0666-4423-A250-BD0475925965}">
  <sheetPr codeName="Tabelle8"/>
  <dimension ref="A1:U91"/>
  <sheetViews>
    <sheetView view="pageLayout" topLeftCell="A6" zoomScaleNormal="100" workbookViewId="0">
      <selection activeCell="H27" sqref="H27"/>
    </sheetView>
  </sheetViews>
  <sheetFormatPr baseColWidth="10" defaultColWidth="11.28515625" defaultRowHeight="15" x14ac:dyDescent="0.25"/>
  <cols>
    <col min="1" max="1" width="10.140625" customWidth="1"/>
    <col min="2" max="2" width="10.85546875" customWidth="1"/>
    <col min="3" max="3" width="11.28515625" customWidth="1"/>
    <col min="4" max="4" width="12.7109375" customWidth="1"/>
    <col min="5" max="5" width="13.140625" customWidth="1"/>
    <col min="6" max="6" width="13.7109375" customWidth="1"/>
    <col min="7" max="7" width="5.140625" customWidth="1"/>
    <col min="8" max="8" width="3.140625" customWidth="1"/>
    <col min="9" max="9" width="4" customWidth="1"/>
    <col min="10" max="10" width="10.140625" customWidth="1"/>
    <col min="12" max="13" width="11.42578125" bestFit="1" customWidth="1"/>
    <col min="14" max="15" width="12.140625" bestFit="1" customWidth="1"/>
    <col min="16" max="17" width="11.42578125" bestFit="1" customWidth="1"/>
    <col min="18" max="18" width="12.140625" bestFit="1" customWidth="1"/>
    <col min="19" max="19" width="12.85546875" bestFit="1" customWidth="1"/>
  </cols>
  <sheetData>
    <row r="1" spans="1:21" ht="45" customHeight="1" x14ac:dyDescent="0.25">
      <c r="J1" s="77"/>
    </row>
    <row r="2" spans="1:21" ht="3.75" customHeight="1" x14ac:dyDescent="0.25">
      <c r="A2" s="16"/>
      <c r="B2" s="17"/>
      <c r="C2" s="17"/>
      <c r="D2" s="17"/>
      <c r="E2" s="17"/>
      <c r="F2" s="17"/>
      <c r="G2" s="17"/>
      <c r="H2" s="17"/>
    </row>
    <row r="3" spans="1:21" x14ac:dyDescent="0.25">
      <c r="A3" s="18" t="s">
        <v>0</v>
      </c>
      <c r="B3" s="18"/>
      <c r="C3" s="295">
        <f>G1_Gebühren!C5</f>
        <v>0</v>
      </c>
      <c r="D3" s="296"/>
      <c r="E3" s="296"/>
      <c r="F3" s="296"/>
      <c r="G3" s="296"/>
      <c r="H3" s="296"/>
      <c r="I3" s="296"/>
      <c r="J3" s="296"/>
    </row>
    <row r="4" spans="1:21" x14ac:dyDescent="0.25">
      <c r="A4" s="18" t="s">
        <v>1</v>
      </c>
      <c r="B4" s="18"/>
      <c r="C4" s="297">
        <f>G1_Gebühren!C6</f>
        <v>0</v>
      </c>
      <c r="D4" s="298"/>
      <c r="E4" s="298"/>
      <c r="F4" s="298"/>
      <c r="G4" s="298"/>
      <c r="H4" s="298"/>
      <c r="I4" s="298"/>
      <c r="J4" s="298"/>
    </row>
    <row r="5" spans="1:21" x14ac:dyDescent="0.25">
      <c r="A5" s="18" t="s">
        <v>2</v>
      </c>
      <c r="B5" s="18"/>
      <c r="C5" s="297">
        <f>G1_Gebühren!C7</f>
        <v>0</v>
      </c>
      <c r="D5" s="298"/>
      <c r="E5" s="298"/>
      <c r="F5" s="298"/>
      <c r="G5" s="298"/>
      <c r="H5" s="298"/>
      <c r="I5" s="298"/>
      <c r="J5" s="298"/>
    </row>
    <row r="6" spans="1:21" x14ac:dyDescent="0.25">
      <c r="A6" s="16"/>
      <c r="B6" s="16"/>
      <c r="C6" s="16"/>
      <c r="D6" s="16"/>
      <c r="E6" s="16"/>
      <c r="F6" s="16"/>
      <c r="G6" s="16"/>
      <c r="H6" s="16"/>
    </row>
    <row r="7" spans="1:21" ht="15.75" x14ac:dyDescent="0.25">
      <c r="A7" s="446" t="s">
        <v>83</v>
      </c>
      <c r="B7" s="316"/>
      <c r="C7" s="317"/>
      <c r="H7" s="78"/>
      <c r="I7" s="78"/>
      <c r="J7" s="168">
        <f>G1_Gebühren!J9</f>
        <v>2024</v>
      </c>
      <c r="K7" s="16"/>
      <c r="L7" s="16"/>
    </row>
    <row r="8" spans="1:21" ht="6" customHeight="1" x14ac:dyDescent="0.25">
      <c r="A8" s="18"/>
      <c r="B8" s="21"/>
    </row>
    <row r="9" spans="1:21" x14ac:dyDescent="0.25">
      <c r="A9" s="18" t="s">
        <v>63</v>
      </c>
      <c r="B9" s="21"/>
      <c r="M9" s="16"/>
      <c r="N9" s="16"/>
      <c r="O9" s="16"/>
      <c r="P9" s="16"/>
      <c r="Q9" s="16"/>
      <c r="R9" s="16"/>
      <c r="S9" s="16"/>
      <c r="T9" s="16"/>
    </row>
    <row r="10" spans="1:21" ht="6.75" customHeight="1" x14ac:dyDescent="0.25">
      <c r="A10" s="18"/>
      <c r="B10" s="21"/>
      <c r="H10" s="78"/>
      <c r="I10" s="78"/>
      <c r="J10" s="78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1" ht="12.95" customHeight="1" x14ac:dyDescent="0.25">
      <c r="A11" s="99" t="s">
        <v>8</v>
      </c>
      <c r="B11" s="100"/>
      <c r="C11" s="98"/>
      <c r="D11" s="98"/>
      <c r="E11" s="98"/>
      <c r="F11" s="98"/>
      <c r="G11" s="98"/>
      <c r="H11" s="98"/>
      <c r="I11" s="98"/>
      <c r="J11" s="98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1" ht="12.95" customHeight="1" x14ac:dyDescent="0.25">
      <c r="A12" s="336" t="s">
        <v>19</v>
      </c>
      <c r="B12" s="337"/>
      <c r="C12" s="336" t="s">
        <v>37</v>
      </c>
      <c r="D12" s="338"/>
      <c r="E12" s="101" t="s">
        <v>12</v>
      </c>
      <c r="F12" s="102"/>
      <c r="G12" s="102"/>
      <c r="H12" s="98"/>
      <c r="I12" s="98"/>
      <c r="J12" s="98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ht="12.95" customHeight="1" x14ac:dyDescent="0.25">
      <c r="A13" s="332" t="s">
        <v>9</v>
      </c>
      <c r="B13" s="333"/>
      <c r="C13" s="334">
        <f>G1_Gebühren!C39</f>
        <v>0</v>
      </c>
      <c r="D13" s="335"/>
      <c r="E13" s="329">
        <f>C13+C14</f>
        <v>0</v>
      </c>
      <c r="F13" s="102"/>
      <c r="G13" s="102"/>
      <c r="H13" s="98"/>
      <c r="I13" s="98"/>
      <c r="J13" s="98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ht="12.95" customHeight="1" x14ac:dyDescent="0.25">
      <c r="A14" s="332" t="s">
        <v>10</v>
      </c>
      <c r="B14" s="333"/>
      <c r="C14" s="334">
        <f>G1_Gebühren!C40</f>
        <v>0</v>
      </c>
      <c r="D14" s="335"/>
      <c r="E14" s="331"/>
      <c r="F14" s="98"/>
      <c r="G14" s="98"/>
      <c r="H14" s="98"/>
      <c r="I14" s="98"/>
      <c r="J14" s="98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ht="5.25" customHeight="1" x14ac:dyDescent="0.25">
      <c r="A15" s="99"/>
      <c r="B15" s="100"/>
      <c r="C15" s="98"/>
      <c r="D15" s="98"/>
      <c r="E15" s="98"/>
      <c r="F15" s="98"/>
      <c r="G15" s="98"/>
      <c r="H15" s="98"/>
      <c r="I15" s="98"/>
      <c r="J15" s="98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ht="12.95" customHeight="1" x14ac:dyDescent="0.25">
      <c r="A16" s="99" t="s">
        <v>99</v>
      </c>
      <c r="B16" s="100"/>
      <c r="C16" s="98"/>
      <c r="D16" s="98"/>
      <c r="E16" s="98"/>
      <c r="F16" s="98"/>
      <c r="G16" s="98"/>
      <c r="H16" s="98"/>
      <c r="I16" s="98"/>
      <c r="J16" s="98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ht="12.95" customHeight="1" x14ac:dyDescent="0.25">
      <c r="A17" s="340" t="s">
        <v>51</v>
      </c>
      <c r="B17" s="341"/>
      <c r="C17" s="103" t="s">
        <v>96</v>
      </c>
      <c r="D17" s="103" t="s">
        <v>52</v>
      </c>
      <c r="E17" s="103" t="s">
        <v>12</v>
      </c>
      <c r="F17" s="104"/>
      <c r="G17" s="98"/>
      <c r="H17" s="98"/>
      <c r="I17" s="98"/>
      <c r="J17" s="98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ht="12.95" customHeight="1" x14ac:dyDescent="0.25">
      <c r="A18" s="342" t="s">
        <v>65</v>
      </c>
      <c r="B18" s="343"/>
      <c r="C18" s="9">
        <v>0</v>
      </c>
      <c r="D18" s="10">
        <v>6</v>
      </c>
      <c r="E18" s="1">
        <f t="shared" ref="E18:E22" si="0">C18*D18</f>
        <v>0</v>
      </c>
      <c r="F18" s="105"/>
      <c r="G18" s="98"/>
      <c r="H18" s="98"/>
      <c r="I18" s="98"/>
      <c r="J18" s="98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ht="12.95" customHeight="1" x14ac:dyDescent="0.25">
      <c r="A19" s="342" t="s">
        <v>66</v>
      </c>
      <c r="B19" s="343"/>
      <c r="C19" s="9">
        <v>0</v>
      </c>
      <c r="D19" s="10">
        <v>8</v>
      </c>
      <c r="E19" s="1">
        <f t="shared" si="0"/>
        <v>0</v>
      </c>
      <c r="F19" s="105"/>
      <c r="G19" s="98"/>
      <c r="H19" s="98"/>
      <c r="I19" s="98"/>
      <c r="J19" s="98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ht="12.95" customHeight="1" x14ac:dyDescent="0.25">
      <c r="A20" s="342" t="s">
        <v>67</v>
      </c>
      <c r="B20" s="343"/>
      <c r="C20" s="9">
        <v>0</v>
      </c>
      <c r="D20" s="10">
        <v>10</v>
      </c>
      <c r="E20" s="1">
        <f t="shared" si="0"/>
        <v>0</v>
      </c>
      <c r="F20" s="105"/>
      <c r="G20" s="98"/>
      <c r="H20" s="98"/>
      <c r="I20" s="98"/>
      <c r="J20" s="98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ht="12.95" customHeight="1" x14ac:dyDescent="0.25">
      <c r="A21" s="342" t="s">
        <v>54</v>
      </c>
      <c r="B21" s="343"/>
      <c r="C21" s="9">
        <v>0</v>
      </c>
      <c r="D21" s="10">
        <v>12</v>
      </c>
      <c r="E21" s="1">
        <f t="shared" si="0"/>
        <v>0</v>
      </c>
      <c r="F21" s="105"/>
      <c r="G21" s="149"/>
      <c r="H21" s="149"/>
      <c r="I21" s="149"/>
      <c r="J21" s="149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ht="12.95" customHeight="1" x14ac:dyDescent="0.25">
      <c r="A22" s="342" t="s">
        <v>50</v>
      </c>
      <c r="B22" s="343"/>
      <c r="C22" s="9">
        <v>0</v>
      </c>
      <c r="D22" s="10">
        <v>12</v>
      </c>
      <c r="E22" s="1">
        <f t="shared" si="0"/>
        <v>0</v>
      </c>
      <c r="F22" s="105"/>
      <c r="G22" s="441" t="s">
        <v>68</v>
      </c>
      <c r="H22" s="442"/>
      <c r="I22" s="442"/>
      <c r="J22" s="443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ht="12.95" customHeight="1" x14ac:dyDescent="0.25">
      <c r="A23" s="340" t="s">
        <v>12</v>
      </c>
      <c r="B23" s="341"/>
      <c r="C23" s="3">
        <f>SUM(C16:C22)</f>
        <v>0</v>
      </c>
      <c r="D23" s="106"/>
      <c r="E23" s="2">
        <f>SUM(E16:E22)</f>
        <v>0</v>
      </c>
      <c r="F23" s="105"/>
      <c r="G23" s="444" t="e">
        <f>(C23/E13)*100</f>
        <v>#DIV/0!</v>
      </c>
      <c r="H23" s="445"/>
      <c r="I23" s="445"/>
      <c r="J23" s="214" t="s">
        <v>55</v>
      </c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ht="4.5" customHeight="1" x14ac:dyDescent="0.25">
      <c r="A24" s="344"/>
      <c r="B24" s="345"/>
      <c r="C24" s="107"/>
      <c r="D24" s="108"/>
      <c r="E24" s="109"/>
      <c r="F24" s="98"/>
      <c r="G24" s="98"/>
      <c r="H24" s="98"/>
      <c r="I24" s="98"/>
      <c r="J24" s="98"/>
      <c r="L24" s="16"/>
      <c r="M24" s="16"/>
      <c r="N24" s="16"/>
      <c r="O24" s="110"/>
      <c r="P24" s="110"/>
      <c r="Q24" s="16"/>
      <c r="R24" s="16"/>
      <c r="S24" s="16"/>
      <c r="T24" s="16"/>
      <c r="U24" s="16"/>
    </row>
    <row r="25" spans="1:21" ht="12.75" customHeight="1" x14ac:dyDescent="0.25">
      <c r="A25" s="99" t="s">
        <v>179</v>
      </c>
      <c r="B25" s="99"/>
      <c r="C25" s="99"/>
      <c r="D25" s="99"/>
      <c r="E25" s="104"/>
      <c r="F25" s="98"/>
      <c r="G25" s="98"/>
      <c r="H25" s="98"/>
      <c r="I25" s="98"/>
      <c r="J25" s="98"/>
      <c r="K25" s="16"/>
    </row>
    <row r="26" spans="1:21" ht="12.75" customHeight="1" x14ac:dyDescent="0.25">
      <c r="A26" s="364" t="s">
        <v>175</v>
      </c>
      <c r="B26" s="366"/>
      <c r="C26" s="366"/>
      <c r="D26" s="367"/>
      <c r="E26" s="111" t="s">
        <v>12</v>
      </c>
      <c r="F26" s="138"/>
      <c r="G26" s="98"/>
      <c r="H26" s="98"/>
      <c r="I26" s="98"/>
      <c r="J26" s="98"/>
      <c r="K26" s="16"/>
    </row>
    <row r="27" spans="1:21" ht="12.75" customHeight="1" x14ac:dyDescent="0.25">
      <c r="A27" s="346" t="s">
        <v>176</v>
      </c>
      <c r="B27" s="368"/>
      <c r="C27" s="368"/>
      <c r="D27" s="369"/>
      <c r="E27" s="186">
        <v>0</v>
      </c>
      <c r="F27" s="370"/>
      <c r="G27" s="98"/>
      <c r="H27" s="98"/>
      <c r="I27" s="98"/>
      <c r="J27" s="98"/>
      <c r="K27" s="16"/>
    </row>
    <row r="28" spans="1:21" ht="12.75" customHeight="1" x14ac:dyDescent="0.25">
      <c r="A28" s="346" t="s">
        <v>177</v>
      </c>
      <c r="B28" s="368"/>
      <c r="C28" s="368"/>
      <c r="D28" s="369"/>
      <c r="E28" s="186">
        <v>0</v>
      </c>
      <c r="F28" s="371"/>
      <c r="G28" s="98"/>
      <c r="H28" s="98"/>
      <c r="I28" s="98"/>
      <c r="J28" s="98"/>
      <c r="K28" s="16"/>
    </row>
    <row r="29" spans="1:21" ht="12.75" customHeight="1" x14ac:dyDescent="0.25">
      <c r="A29" s="346" t="s">
        <v>178</v>
      </c>
      <c r="B29" s="225"/>
      <c r="C29" s="225"/>
      <c r="D29" s="347"/>
      <c r="E29" s="186">
        <v>0</v>
      </c>
      <c r="F29" s="98"/>
      <c r="G29" s="374" t="s">
        <v>181</v>
      </c>
      <c r="H29" s="374"/>
      <c r="I29" s="374"/>
      <c r="J29" s="374"/>
      <c r="K29" s="16"/>
    </row>
    <row r="30" spans="1:21" ht="12.75" customHeight="1" x14ac:dyDescent="0.25">
      <c r="A30" s="364" t="s">
        <v>180</v>
      </c>
      <c r="B30" s="316"/>
      <c r="C30" s="316"/>
      <c r="D30" s="317"/>
      <c r="E30" s="188">
        <f>E27+E28+E29</f>
        <v>0</v>
      </c>
      <c r="F30" s="98"/>
      <c r="G30" s="372">
        <f>E23+E30</f>
        <v>0</v>
      </c>
      <c r="H30" s="373"/>
      <c r="I30" s="373"/>
      <c r="J30" s="373"/>
      <c r="K30" s="16"/>
    </row>
    <row r="31" spans="1:21" ht="12.75" customHeight="1" x14ac:dyDescent="0.25">
      <c r="A31" s="104"/>
      <c r="E31" s="136"/>
      <c r="F31" s="98"/>
      <c r="G31" s="98"/>
      <c r="H31" s="98"/>
      <c r="I31" s="98"/>
      <c r="J31" s="98"/>
      <c r="K31" s="16"/>
    </row>
    <row r="32" spans="1:21" ht="12.75" customHeight="1" thickBot="1" x14ac:dyDescent="0.3">
      <c r="A32" s="114"/>
      <c r="B32" s="114"/>
      <c r="C32" s="115"/>
      <c r="D32" s="115"/>
      <c r="E32" s="116"/>
      <c r="F32" s="116"/>
      <c r="G32" s="116"/>
      <c r="H32" s="116"/>
      <c r="I32" s="116"/>
      <c r="J32" s="116"/>
      <c r="K32" s="16"/>
    </row>
    <row r="33" spans="1:11" ht="12.75" customHeight="1" x14ac:dyDescent="0.25">
      <c r="A33" s="18" t="s">
        <v>75</v>
      </c>
      <c r="B33" s="99"/>
      <c r="C33" s="18"/>
      <c r="D33" s="16"/>
      <c r="E33" s="16"/>
      <c r="F33" s="16"/>
      <c r="G33" s="16"/>
      <c r="H33" s="16"/>
      <c r="I33" s="16"/>
      <c r="J33" s="98"/>
      <c r="K33" s="16"/>
    </row>
    <row r="34" spans="1:11" ht="12.75" customHeight="1" x14ac:dyDescent="0.25">
      <c r="A34" s="365"/>
      <c r="B34" s="215"/>
      <c r="C34" s="215"/>
      <c r="D34" s="215"/>
      <c r="E34" s="182"/>
      <c r="F34" s="118"/>
      <c r="G34" s="118"/>
      <c r="H34" s="118"/>
      <c r="I34" s="118"/>
      <c r="J34" s="119"/>
      <c r="K34" s="16"/>
    </row>
    <row r="35" spans="1:11" ht="12.75" customHeight="1" x14ac:dyDescent="0.25">
      <c r="A35" s="120" t="s">
        <v>173</v>
      </c>
      <c r="B35" s="120"/>
      <c r="C35" s="117"/>
      <c r="D35" s="117"/>
      <c r="E35" s="117"/>
      <c r="F35" s="118"/>
      <c r="G35" s="118"/>
      <c r="H35" s="118"/>
      <c r="I35" s="118"/>
      <c r="J35" s="119"/>
      <c r="K35" s="16"/>
    </row>
    <row r="36" spans="1:11" ht="12.75" customHeight="1" x14ac:dyDescent="0.25">
      <c r="A36" s="121" t="s">
        <v>174</v>
      </c>
      <c r="B36" s="121"/>
      <c r="C36" s="121"/>
      <c r="D36" s="121"/>
      <c r="E36" s="121"/>
      <c r="F36" s="122"/>
      <c r="G36" s="118"/>
      <c r="H36" s="118"/>
      <c r="I36" s="118"/>
      <c r="J36" s="119"/>
      <c r="K36" s="16"/>
    </row>
    <row r="37" spans="1:11" ht="12.75" customHeight="1" x14ac:dyDescent="0.25">
      <c r="A37" s="117"/>
      <c r="B37" s="117"/>
      <c r="C37" s="117"/>
      <c r="D37" s="117"/>
      <c r="E37" s="117"/>
      <c r="F37" s="118"/>
      <c r="G37" s="118"/>
      <c r="H37" s="118"/>
      <c r="I37" s="118"/>
      <c r="J37" s="119"/>
      <c r="K37" s="16"/>
    </row>
    <row r="38" spans="1:11" ht="12.75" customHeight="1" x14ac:dyDescent="0.25">
      <c r="A38" s="382" t="s">
        <v>74</v>
      </c>
      <c r="B38" s="316"/>
      <c r="C38" s="316"/>
      <c r="D38" s="317"/>
      <c r="E38" s="11">
        <v>0</v>
      </c>
      <c r="F38" s="118"/>
      <c r="G38" s="383" t="s">
        <v>69</v>
      </c>
      <c r="H38" s="384"/>
      <c r="I38" s="384"/>
      <c r="J38" s="384"/>
      <c r="K38" s="16"/>
    </row>
    <row r="39" spans="1:11" ht="12.75" customHeight="1" x14ac:dyDescent="0.25">
      <c r="A39" s="382" t="s">
        <v>171</v>
      </c>
      <c r="B39" s="316"/>
      <c r="C39" s="316"/>
      <c r="D39" s="317"/>
      <c r="E39" s="186">
        <v>0</v>
      </c>
      <c r="F39" s="118"/>
      <c r="G39" s="386">
        <f>E40*0.6</f>
        <v>0</v>
      </c>
      <c r="H39" s="387"/>
      <c r="I39" s="387"/>
      <c r="J39" s="387"/>
      <c r="K39" s="16"/>
    </row>
    <row r="40" spans="1:11" ht="12.75" customHeight="1" x14ac:dyDescent="0.25">
      <c r="A40" s="382" t="s">
        <v>172</v>
      </c>
      <c r="B40" s="316"/>
      <c r="C40" s="316"/>
      <c r="D40" s="317"/>
      <c r="E40" s="6">
        <f>E38*E39</f>
        <v>0</v>
      </c>
      <c r="F40" s="118"/>
      <c r="G40" s="387"/>
      <c r="H40" s="387"/>
      <c r="I40" s="387"/>
      <c r="J40" s="387"/>
      <c r="K40" s="16"/>
    </row>
    <row r="41" spans="1:11" ht="12.75" customHeight="1" x14ac:dyDescent="0.25">
      <c r="A41" s="117"/>
      <c r="B41" s="117"/>
      <c r="C41" s="117"/>
      <c r="D41" s="117"/>
      <c r="E41" s="117"/>
      <c r="F41" s="118"/>
      <c r="G41" s="118"/>
      <c r="H41" s="118"/>
      <c r="I41" s="118"/>
      <c r="J41" s="119"/>
      <c r="K41" s="16"/>
    </row>
    <row r="42" spans="1:11" ht="12.75" customHeight="1" x14ac:dyDescent="0.25">
      <c r="A42" s="185" t="s">
        <v>182</v>
      </c>
      <c r="B42" s="180"/>
      <c r="C42" s="180"/>
      <c r="D42" s="181"/>
      <c r="E42" s="186">
        <v>0</v>
      </c>
      <c r="F42" s="118"/>
      <c r="G42" s="118"/>
      <c r="H42" s="118"/>
      <c r="I42" s="118"/>
      <c r="J42" s="119"/>
      <c r="K42" s="16"/>
    </row>
    <row r="43" spans="1:11" ht="12.75" customHeight="1" x14ac:dyDescent="0.25">
      <c r="A43" s="117"/>
      <c r="E43" s="189"/>
      <c r="F43" s="118"/>
      <c r="G43" s="118"/>
      <c r="H43" s="118"/>
      <c r="I43" s="118"/>
      <c r="J43" s="119"/>
      <c r="K43" s="16"/>
    </row>
    <row r="44" spans="1:11" ht="12.75" customHeight="1" x14ac:dyDescent="0.25">
      <c r="A44" s="117"/>
      <c r="E44" s="189"/>
      <c r="F44" s="118"/>
      <c r="G44" s="118"/>
      <c r="H44" s="118"/>
      <c r="I44" s="118"/>
      <c r="J44" s="119"/>
      <c r="K44" s="16"/>
    </row>
    <row r="45" spans="1:11" ht="12.75" customHeight="1" x14ac:dyDescent="0.25">
      <c r="A45" s="348" t="s">
        <v>168</v>
      </c>
      <c r="B45" s="323"/>
      <c r="C45" s="323"/>
      <c r="D45" s="323"/>
      <c r="E45" s="323"/>
      <c r="F45" s="323"/>
      <c r="G45" s="391" t="s">
        <v>169</v>
      </c>
      <c r="H45" s="392"/>
      <c r="I45" s="392"/>
      <c r="J45" s="393"/>
      <c r="K45" s="16"/>
    </row>
    <row r="46" spans="1:11" ht="12.75" customHeight="1" x14ac:dyDescent="0.25">
      <c r="A46" s="121" t="s">
        <v>185</v>
      </c>
      <c r="B46" s="121"/>
      <c r="C46" s="121"/>
      <c r="D46" s="121"/>
      <c r="E46" s="121"/>
      <c r="G46" s="388">
        <f>G39-E42</f>
        <v>0</v>
      </c>
      <c r="H46" s="389"/>
      <c r="I46" s="389"/>
      <c r="J46" s="390"/>
      <c r="K46" s="16"/>
    </row>
    <row r="47" spans="1:11" ht="12.75" customHeight="1" x14ac:dyDescent="0.25">
      <c r="A47" s="117"/>
      <c r="G47" s="190"/>
      <c r="H47" s="78"/>
      <c r="I47" s="78"/>
      <c r="J47" s="78"/>
      <c r="K47" s="16"/>
    </row>
    <row r="48" spans="1:11" ht="12.75" customHeight="1" x14ac:dyDescent="0.25">
      <c r="A48" s="198" t="s">
        <v>183</v>
      </c>
      <c r="B48" s="198"/>
      <c r="C48" s="198"/>
      <c r="D48" s="132"/>
      <c r="E48" s="141"/>
      <c r="F48" s="98"/>
      <c r="G48" s="190"/>
      <c r="H48" s="78"/>
      <c r="I48" s="78"/>
      <c r="J48" s="78"/>
      <c r="K48" s="16"/>
    </row>
    <row r="49" spans="1:11" ht="12.75" customHeight="1" x14ac:dyDescent="0.25">
      <c r="A49" s="199"/>
      <c r="B49" s="199"/>
      <c r="C49" s="199"/>
      <c r="D49" s="199"/>
      <c r="E49" s="200"/>
      <c r="F49" s="201"/>
      <c r="G49" s="190"/>
      <c r="H49" s="78"/>
      <c r="I49" s="78"/>
      <c r="J49" s="78"/>
      <c r="K49" s="16"/>
    </row>
    <row r="50" spans="1:11" ht="12.75" customHeight="1" x14ac:dyDescent="0.25">
      <c r="A50" s="202"/>
      <c r="B50" s="202"/>
      <c r="C50" s="202"/>
      <c r="D50" s="202"/>
      <c r="E50" s="203"/>
      <c r="F50" s="204"/>
      <c r="G50" s="190"/>
      <c r="H50" s="78"/>
      <c r="I50" s="78"/>
      <c r="J50" s="78"/>
      <c r="K50" s="16"/>
    </row>
    <row r="51" spans="1:11" ht="12.75" customHeight="1" x14ac:dyDescent="0.25">
      <c r="A51" s="205"/>
      <c r="B51" s="205"/>
      <c r="C51" s="205"/>
      <c r="D51" s="205"/>
      <c r="E51" s="206"/>
      <c r="F51" s="207"/>
      <c r="G51" s="190"/>
      <c r="H51" s="78"/>
      <c r="I51" s="78"/>
      <c r="J51" s="78"/>
      <c r="K51" s="16"/>
    </row>
    <row r="52" spans="1:11" ht="12.75" customHeight="1" x14ac:dyDescent="0.25">
      <c r="A52" s="117"/>
      <c r="G52" s="190"/>
      <c r="H52" s="78"/>
      <c r="I52" s="78"/>
      <c r="J52" s="78"/>
      <c r="K52" s="16"/>
    </row>
    <row r="53" spans="1:11" ht="12.75" customHeight="1" x14ac:dyDescent="0.25">
      <c r="A53" s="117"/>
      <c r="G53" s="183"/>
      <c r="H53" s="184"/>
      <c r="I53" s="184"/>
      <c r="J53" s="184"/>
      <c r="K53" s="16"/>
    </row>
    <row r="54" spans="1:11" ht="12.75" customHeight="1" thickBot="1" x14ac:dyDescent="0.3">
      <c r="A54" s="121"/>
      <c r="B54" s="123"/>
      <c r="C54" s="123"/>
      <c r="D54" s="124"/>
      <c r="E54" s="124"/>
      <c r="F54" s="124"/>
      <c r="G54" s="124"/>
      <c r="H54" s="125"/>
      <c r="I54" s="126"/>
      <c r="J54" s="126"/>
      <c r="K54" s="16"/>
    </row>
    <row r="55" spans="1:11" ht="3.75" customHeight="1" x14ac:dyDescent="0.25">
      <c r="A55" s="127"/>
      <c r="B55" s="128"/>
      <c r="C55" s="128"/>
      <c r="D55" s="127"/>
      <c r="E55" s="127"/>
      <c r="F55" s="127"/>
      <c r="G55" s="127"/>
      <c r="H55" s="127"/>
      <c r="I55" s="127"/>
      <c r="J55" s="127"/>
      <c r="K55" s="16"/>
    </row>
    <row r="56" spans="1:11" ht="12.75" customHeight="1" x14ac:dyDescent="0.25">
      <c r="A56" s="377" t="s">
        <v>78</v>
      </c>
      <c r="B56" s="378"/>
      <c r="C56" s="378"/>
      <c r="D56" s="379"/>
      <c r="E56" s="380" t="s">
        <v>73</v>
      </c>
      <c r="F56" s="298"/>
      <c r="G56" s="298"/>
      <c r="H56" s="298"/>
      <c r="I56" s="298"/>
      <c r="J56" s="381"/>
      <c r="K56" s="16"/>
    </row>
    <row r="57" spans="1:11" ht="6" customHeight="1" thickBot="1" x14ac:dyDescent="0.3">
      <c r="A57" s="116"/>
      <c r="B57" s="116"/>
      <c r="C57" s="116"/>
      <c r="D57" s="116"/>
      <c r="E57" s="116"/>
      <c r="F57" s="116"/>
      <c r="G57" s="116"/>
      <c r="H57" s="116"/>
      <c r="I57" s="116"/>
      <c r="J57" s="116"/>
      <c r="K57" s="16"/>
    </row>
    <row r="58" spans="1:11" ht="12.75" customHeight="1" x14ac:dyDescent="0.25">
      <c r="A58" s="104" t="s">
        <v>17</v>
      </c>
      <c r="B58" s="104"/>
      <c r="C58" s="104"/>
      <c r="D58" s="344" t="s">
        <v>18</v>
      </c>
      <c r="E58" s="344"/>
      <c r="F58" s="351">
        <f>G1_Gebühren!F59</f>
        <v>0</v>
      </c>
      <c r="G58" s="351"/>
      <c r="H58" s="351"/>
      <c r="I58" s="351"/>
      <c r="J58" s="351"/>
      <c r="K58" s="16"/>
    </row>
    <row r="59" spans="1:11" ht="12.75" customHeight="1" thickBot="1" x14ac:dyDescent="0.3">
      <c r="A59" s="129" t="s">
        <v>21</v>
      </c>
      <c r="B59" s="339">
        <f>G1_Gebühren!B60</f>
        <v>0</v>
      </c>
      <c r="C59" s="339"/>
      <c r="D59" s="349" t="s">
        <v>20</v>
      </c>
      <c r="E59" s="349"/>
      <c r="F59" s="350">
        <f>G1_Gebühren!F60</f>
        <v>0</v>
      </c>
      <c r="G59" s="350"/>
      <c r="H59" s="350"/>
      <c r="I59" s="350"/>
      <c r="J59" s="350"/>
      <c r="K59" s="16"/>
    </row>
    <row r="60" spans="1:11" ht="12.75" customHeight="1" x14ac:dyDescent="0.25">
      <c r="A60" s="17" t="s">
        <v>76</v>
      </c>
      <c r="B60" s="17"/>
      <c r="C60" s="17"/>
      <c r="D60" s="17"/>
      <c r="E60" s="17"/>
      <c r="F60" s="29"/>
      <c r="G60" s="313" t="s">
        <v>94</v>
      </c>
      <c r="H60" s="314"/>
      <c r="I60" s="314"/>
      <c r="J60" s="314"/>
      <c r="K60" s="16"/>
    </row>
    <row r="61" spans="1:11" ht="12.75" customHeight="1" x14ac:dyDescent="0.25">
      <c r="A61" s="48"/>
      <c r="B61" s="48"/>
      <c r="C61" s="48"/>
      <c r="D61" s="48"/>
      <c r="E61" s="48"/>
      <c r="F61" s="130"/>
      <c r="G61" s="130"/>
      <c r="H61" s="130"/>
      <c r="I61" s="130"/>
      <c r="J61" s="131"/>
      <c r="K61" s="16"/>
    </row>
    <row r="62" spans="1:11" ht="12.75" customHeight="1" x14ac:dyDescent="0.25">
      <c r="A62" s="98"/>
      <c r="B62" s="98"/>
      <c r="C62" s="98"/>
      <c r="D62" s="98"/>
      <c r="E62" s="98"/>
      <c r="F62" s="104"/>
      <c r="G62" s="104"/>
      <c r="H62" s="104"/>
      <c r="I62" s="98"/>
      <c r="J62" s="98"/>
      <c r="K62" s="16"/>
    </row>
    <row r="63" spans="1:11" ht="12.75" customHeight="1" x14ac:dyDescent="0.25">
      <c r="A63" s="17"/>
      <c r="B63" s="17"/>
      <c r="C63" s="17"/>
      <c r="D63" s="17"/>
      <c r="E63" s="17"/>
      <c r="F63" s="29"/>
      <c r="G63" s="439"/>
      <c r="H63" s="440"/>
      <c r="I63" s="440"/>
      <c r="J63" s="440"/>
      <c r="K63" s="16"/>
    </row>
    <row r="64" spans="1:11" ht="12.75" customHeight="1" x14ac:dyDescent="0.25">
      <c r="A64" s="48"/>
      <c r="B64" s="48"/>
      <c r="C64" s="48"/>
      <c r="D64" s="48"/>
      <c r="E64" s="48"/>
      <c r="F64" s="130"/>
      <c r="G64" s="130"/>
      <c r="H64" s="130"/>
      <c r="I64" s="130"/>
      <c r="J64" s="131"/>
      <c r="K64" s="16"/>
    </row>
    <row r="65" spans="1:20" ht="12.75" customHeight="1" x14ac:dyDescent="0.25">
      <c r="A65" s="98"/>
      <c r="B65" s="98"/>
      <c r="C65" s="98"/>
      <c r="D65" s="98"/>
      <c r="E65" s="98"/>
      <c r="F65" s="104"/>
      <c r="G65" s="104"/>
      <c r="H65" s="104"/>
      <c r="I65" s="98"/>
      <c r="J65" s="98"/>
      <c r="K65" s="16"/>
    </row>
    <row r="66" spans="1:20" ht="12.75" customHeight="1" x14ac:dyDescent="0.25">
      <c r="A66" s="98"/>
      <c r="B66" s="98"/>
      <c r="C66" s="98"/>
      <c r="D66" s="98"/>
      <c r="E66" s="98"/>
      <c r="F66" s="121"/>
      <c r="G66" s="121"/>
      <c r="H66" s="104"/>
      <c r="I66" s="98"/>
      <c r="J66" s="98"/>
      <c r="K66" s="16"/>
    </row>
    <row r="67" spans="1:20" ht="12.75" customHeight="1" x14ac:dyDescent="0.25">
      <c r="B67" s="16"/>
      <c r="C67" s="16"/>
      <c r="D67" s="16"/>
      <c r="E67" s="16"/>
      <c r="F67" s="16"/>
      <c r="G67" s="16"/>
      <c r="H67" s="16"/>
      <c r="I67" s="16"/>
      <c r="J67" s="16"/>
      <c r="K67" s="16"/>
    </row>
    <row r="68" spans="1:20" ht="12.75" customHeight="1" x14ac:dyDescent="0.25">
      <c r="B68" s="16"/>
      <c r="C68" s="16"/>
      <c r="D68" s="16"/>
      <c r="E68" s="16"/>
      <c r="F68" s="16"/>
      <c r="G68" s="16"/>
      <c r="H68" s="16"/>
      <c r="I68" s="16"/>
      <c r="J68" s="16"/>
      <c r="K68" s="16"/>
    </row>
    <row r="69" spans="1:20" ht="12.75" customHeight="1" x14ac:dyDescent="0.25">
      <c r="B69" s="16"/>
      <c r="C69" s="16"/>
      <c r="D69" s="16"/>
      <c r="E69" s="16"/>
      <c r="F69" s="16"/>
      <c r="G69" s="16"/>
      <c r="H69" s="16"/>
      <c r="I69" s="16"/>
      <c r="J69" s="16"/>
      <c r="K69" s="16"/>
    </row>
    <row r="70" spans="1:20" ht="12.75" customHeight="1" x14ac:dyDescent="0.25">
      <c r="B70" s="16"/>
      <c r="C70" s="16"/>
      <c r="D70" s="16"/>
      <c r="E70" s="16"/>
      <c r="F70" s="16"/>
      <c r="G70" s="16"/>
      <c r="H70" s="16"/>
      <c r="I70" s="16"/>
      <c r="J70" s="16"/>
      <c r="K70" s="16"/>
    </row>
    <row r="71" spans="1:20" ht="12.75" customHeight="1" x14ac:dyDescent="0.25">
      <c r="B71" s="16"/>
      <c r="C71" s="16"/>
      <c r="D71" s="16"/>
      <c r="E71" s="16"/>
      <c r="F71" s="16"/>
      <c r="G71" s="16"/>
      <c r="H71" s="16"/>
      <c r="I71" s="16"/>
      <c r="J71" s="16"/>
      <c r="K71" s="16"/>
    </row>
    <row r="72" spans="1:20" ht="12.75" customHeight="1" x14ac:dyDescent="0.25">
      <c r="B72" s="16"/>
      <c r="C72" s="16"/>
      <c r="D72" s="16"/>
      <c r="E72" s="16"/>
      <c r="F72" s="16"/>
      <c r="G72" s="16"/>
      <c r="H72" s="16"/>
      <c r="I72" s="16"/>
      <c r="J72" s="16"/>
      <c r="K72" s="16"/>
    </row>
    <row r="73" spans="1:20" x14ac:dyDescent="0.25">
      <c r="A73" s="16"/>
      <c r="B73" s="134"/>
      <c r="C73" s="16"/>
      <c r="D73" s="16"/>
      <c r="E73" s="16"/>
      <c r="F73" s="16"/>
      <c r="G73" s="16"/>
      <c r="H73" s="16"/>
      <c r="I73" s="16"/>
      <c r="J73" s="16"/>
    </row>
    <row r="74" spans="1:20" x14ac:dyDescent="0.25">
      <c r="A74" s="16"/>
      <c r="B74" s="16"/>
      <c r="C74" s="16"/>
      <c r="D74" s="16"/>
      <c r="E74" s="16"/>
      <c r="F74" s="16"/>
      <c r="G74" s="16"/>
      <c r="H74" s="16"/>
      <c r="I74" s="16"/>
      <c r="J74" s="16"/>
    </row>
    <row r="75" spans="1:20" x14ac:dyDescent="0.25">
      <c r="A75" s="360"/>
      <c r="B75" s="361"/>
      <c r="C75" s="361"/>
      <c r="D75" s="361"/>
      <c r="E75" s="135"/>
      <c r="F75" s="98"/>
      <c r="G75" s="98"/>
      <c r="H75" s="98"/>
      <c r="I75" s="98"/>
      <c r="J75" s="98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0" x14ac:dyDescent="0.25">
      <c r="A76" s="98"/>
      <c r="B76" s="98"/>
      <c r="C76" s="98"/>
      <c r="D76" s="98"/>
      <c r="E76" s="98"/>
      <c r="F76" s="98"/>
      <c r="G76" s="98"/>
      <c r="H76" s="98"/>
      <c r="I76" s="98"/>
      <c r="J76" s="98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0" x14ac:dyDescent="0.25">
      <c r="A77" s="344"/>
      <c r="B77" s="215"/>
      <c r="C77" s="215"/>
      <c r="D77" s="215"/>
      <c r="E77" s="136"/>
      <c r="F77" s="104"/>
      <c r="G77" s="104"/>
      <c r="H77" s="109"/>
      <c r="I77" s="98"/>
      <c r="J77" s="98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0" x14ac:dyDescent="0.25">
      <c r="A78" s="344"/>
      <c r="B78" s="215"/>
      <c r="C78" s="215"/>
      <c r="E78" s="109"/>
      <c r="F78" s="98"/>
      <c r="G78" s="98"/>
      <c r="H78" s="98"/>
      <c r="I78" s="98"/>
      <c r="J78" s="98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0" x14ac:dyDescent="0.25">
      <c r="A79" s="355"/>
      <c r="B79" s="356"/>
      <c r="C79" s="356"/>
      <c r="D79" s="357"/>
      <c r="E79" s="357"/>
      <c r="F79" s="357"/>
      <c r="G79" s="357"/>
      <c r="H79" s="358"/>
      <c r="I79" s="359"/>
      <c r="J79" s="359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0" x14ac:dyDescent="0.25"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1:20" x14ac:dyDescent="0.25"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1:20" x14ac:dyDescent="0.25"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1:20" x14ac:dyDescent="0.25"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1:20" x14ac:dyDescent="0.25"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1:20" x14ac:dyDescent="0.25"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1:20" x14ac:dyDescent="0.25"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1:20" x14ac:dyDescent="0.25"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1:20" x14ac:dyDescent="0.25"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1:20" x14ac:dyDescent="0.25"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1:20" x14ac:dyDescent="0.25"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spans="11:20" x14ac:dyDescent="0.25">
      <c r="K91" s="16"/>
      <c r="L91" s="16"/>
      <c r="M91" s="16"/>
      <c r="N91" s="16"/>
      <c r="O91" s="16"/>
      <c r="P91" s="16"/>
      <c r="Q91" s="16"/>
      <c r="R91" s="16"/>
      <c r="S91" s="16"/>
      <c r="T91" s="16"/>
    </row>
  </sheetData>
  <sheetProtection algorithmName="SHA-512" hashValue="4b9rJ0cEsGhE3z5o9rZ3MWZhgWD/Iw0LJ5tuXdoGtful4DR8JkcDZCMsnDR4mO2JlIKEUgr52LSwIdb3cQWX9A==" saltValue="OYcBo/KEW+jZS5I5dT6ZVQ==" spinCount="100000" sheet="1" objects="1" scenarios="1"/>
  <mergeCells count="52">
    <mergeCell ref="G46:J46"/>
    <mergeCell ref="G60:J60"/>
    <mergeCell ref="D58:E58"/>
    <mergeCell ref="F58:J58"/>
    <mergeCell ref="B59:C59"/>
    <mergeCell ref="D59:E59"/>
    <mergeCell ref="F59:J59"/>
    <mergeCell ref="A56:D56"/>
    <mergeCell ref="E56:J56"/>
    <mergeCell ref="A38:D38"/>
    <mergeCell ref="G38:J38"/>
    <mergeCell ref="A39:D39"/>
    <mergeCell ref="G39:J40"/>
    <mergeCell ref="A45:F45"/>
    <mergeCell ref="G45:J45"/>
    <mergeCell ref="A29:D29"/>
    <mergeCell ref="G29:J29"/>
    <mergeCell ref="A30:D30"/>
    <mergeCell ref="G30:J30"/>
    <mergeCell ref="A34:D34"/>
    <mergeCell ref="A17:B17"/>
    <mergeCell ref="A18:B18"/>
    <mergeCell ref="A19:B19"/>
    <mergeCell ref="A20:B20"/>
    <mergeCell ref="A21:B21"/>
    <mergeCell ref="A13:B13"/>
    <mergeCell ref="C13:D13"/>
    <mergeCell ref="E13:E14"/>
    <mergeCell ref="A14:B14"/>
    <mergeCell ref="C14:D14"/>
    <mergeCell ref="C3:J3"/>
    <mergeCell ref="C4:J4"/>
    <mergeCell ref="C5:J5"/>
    <mergeCell ref="A12:B12"/>
    <mergeCell ref="C12:D12"/>
    <mergeCell ref="A7:C7"/>
    <mergeCell ref="A24:B24"/>
    <mergeCell ref="G22:J22"/>
    <mergeCell ref="G23:I23"/>
    <mergeCell ref="A79:G79"/>
    <mergeCell ref="H79:J79"/>
    <mergeCell ref="A75:D75"/>
    <mergeCell ref="A77:D77"/>
    <mergeCell ref="A78:C78"/>
    <mergeCell ref="G63:J63"/>
    <mergeCell ref="F27:F28"/>
    <mergeCell ref="A28:D28"/>
    <mergeCell ref="A22:B22"/>
    <mergeCell ref="A40:D40"/>
    <mergeCell ref="A23:B23"/>
    <mergeCell ref="A26:D26"/>
    <mergeCell ref="A27:D27"/>
  </mergeCells>
  <hyperlinks>
    <hyperlink ref="G60" r:id="rId1" display="josef.huser@agsv.ch" xr:uid="{CC7A4242-9110-45A5-B039-9768985E43CC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914B3-57A7-4ED2-AB0A-8801D905FBB1}">
  <sheetPr codeName="Tabelle9"/>
  <dimension ref="A1:U87"/>
  <sheetViews>
    <sheetView view="pageLayout" topLeftCell="A6" zoomScaleNormal="100" workbookViewId="0">
      <selection activeCell="L33" sqref="L33"/>
    </sheetView>
  </sheetViews>
  <sheetFormatPr baseColWidth="10" defaultColWidth="11.28515625" defaultRowHeight="15" x14ac:dyDescent="0.25"/>
  <cols>
    <col min="1" max="1" width="10.140625" customWidth="1"/>
    <col min="2" max="2" width="10.85546875" customWidth="1"/>
    <col min="3" max="3" width="11.28515625" customWidth="1"/>
    <col min="4" max="4" width="12.7109375" customWidth="1"/>
    <col min="5" max="5" width="13.140625" customWidth="1"/>
    <col min="6" max="6" width="13.7109375" customWidth="1"/>
    <col min="7" max="7" width="5.140625" customWidth="1"/>
    <col min="8" max="8" width="3.140625" customWidth="1"/>
    <col min="9" max="9" width="4" customWidth="1"/>
    <col min="10" max="10" width="10.140625" customWidth="1"/>
    <col min="12" max="13" width="11.42578125" bestFit="1" customWidth="1"/>
    <col min="14" max="15" width="12.140625" bestFit="1" customWidth="1"/>
    <col min="16" max="17" width="11.42578125" bestFit="1" customWidth="1"/>
    <col min="18" max="18" width="12.140625" bestFit="1" customWidth="1"/>
    <col min="19" max="19" width="12.85546875" bestFit="1" customWidth="1"/>
  </cols>
  <sheetData>
    <row r="1" spans="1:21" ht="45" customHeight="1" x14ac:dyDescent="0.25">
      <c r="J1" s="77"/>
    </row>
    <row r="2" spans="1:21" ht="3.75" customHeight="1" x14ac:dyDescent="0.25">
      <c r="A2" s="16"/>
      <c r="B2" s="17"/>
      <c r="C2" s="17"/>
      <c r="D2" s="17"/>
      <c r="E2" s="17"/>
      <c r="F2" s="17"/>
      <c r="G2" s="17"/>
      <c r="H2" s="17"/>
    </row>
    <row r="3" spans="1:21" x14ac:dyDescent="0.25">
      <c r="A3" s="18" t="s">
        <v>0</v>
      </c>
      <c r="B3" s="18"/>
      <c r="C3" s="295">
        <f>G1_Gebühren!C5</f>
        <v>0</v>
      </c>
      <c r="D3" s="296"/>
      <c r="E3" s="296"/>
      <c r="F3" s="296"/>
      <c r="G3" s="296"/>
      <c r="H3" s="296"/>
      <c r="I3" s="296"/>
      <c r="J3" s="296"/>
    </row>
    <row r="4" spans="1:21" x14ac:dyDescent="0.25">
      <c r="A4" s="18" t="s">
        <v>1</v>
      </c>
      <c r="B4" s="18"/>
      <c r="C4" s="297">
        <f>G1_Gebühren!C6</f>
        <v>0</v>
      </c>
      <c r="D4" s="298"/>
      <c r="E4" s="298"/>
      <c r="F4" s="298"/>
      <c r="G4" s="298"/>
      <c r="H4" s="298"/>
      <c r="I4" s="298"/>
      <c r="J4" s="298"/>
    </row>
    <row r="5" spans="1:21" x14ac:dyDescent="0.25">
      <c r="A5" s="18" t="s">
        <v>2</v>
      </c>
      <c r="B5" s="18"/>
      <c r="C5" s="297">
        <f>G1_Gebühren!C7</f>
        <v>0</v>
      </c>
      <c r="D5" s="298"/>
      <c r="E5" s="298"/>
      <c r="F5" s="298"/>
      <c r="G5" s="298"/>
      <c r="H5" s="298"/>
      <c r="I5" s="298"/>
      <c r="J5" s="298"/>
    </row>
    <row r="6" spans="1:21" x14ac:dyDescent="0.25">
      <c r="A6" s="16"/>
      <c r="B6" s="16"/>
      <c r="C6" s="16"/>
      <c r="D6" s="16"/>
      <c r="E6" s="16"/>
      <c r="F6" s="16"/>
      <c r="G6" s="16"/>
      <c r="H6" s="16"/>
    </row>
    <row r="7" spans="1:21" ht="15.75" x14ac:dyDescent="0.25">
      <c r="A7" s="446" t="s">
        <v>83</v>
      </c>
      <c r="B7" s="316"/>
      <c r="C7" s="317"/>
      <c r="H7" s="78"/>
      <c r="I7" s="78"/>
      <c r="J7" s="163">
        <f>G1_Gebühren!J9</f>
        <v>2024</v>
      </c>
      <c r="K7" s="16"/>
    </row>
    <row r="8" spans="1:21" ht="6" customHeight="1" x14ac:dyDescent="0.25">
      <c r="A8" s="18"/>
      <c r="B8" s="21"/>
    </row>
    <row r="9" spans="1:21" x14ac:dyDescent="0.25">
      <c r="A9" s="18" t="s">
        <v>70</v>
      </c>
      <c r="B9" s="21"/>
      <c r="L9" s="16"/>
      <c r="M9" s="16"/>
      <c r="N9" s="16"/>
      <c r="O9" s="16"/>
      <c r="P9" s="16"/>
      <c r="Q9" s="16"/>
      <c r="R9" s="16"/>
      <c r="S9" s="16"/>
      <c r="T9" s="16"/>
    </row>
    <row r="10" spans="1:21" ht="6.75" customHeight="1" x14ac:dyDescent="0.25">
      <c r="A10" s="18"/>
      <c r="B10" s="21"/>
      <c r="H10" s="78"/>
      <c r="I10" s="78"/>
      <c r="J10" s="78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1" ht="12.75" customHeight="1" x14ac:dyDescent="0.25">
      <c r="A11" s="18"/>
      <c r="B11" s="21"/>
      <c r="H11" s="78"/>
      <c r="I11" s="78"/>
      <c r="J11" s="78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1" ht="12.95" customHeight="1" x14ac:dyDescent="0.25">
      <c r="A12" s="18" t="s">
        <v>8</v>
      </c>
      <c r="B12" s="137"/>
      <c r="C12" s="96"/>
      <c r="D12" s="96"/>
      <c r="E12" s="96"/>
      <c r="F12" s="98"/>
      <c r="G12" s="98"/>
      <c r="H12" s="98"/>
      <c r="I12" s="98"/>
      <c r="J12" s="98"/>
      <c r="K12" s="16"/>
      <c r="L12" s="16"/>
      <c r="M12" s="16"/>
      <c r="N12" s="16"/>
      <c r="O12" s="16"/>
      <c r="P12" s="16"/>
      <c r="Q12" s="16"/>
      <c r="R12" s="16"/>
      <c r="S12" s="16"/>
      <c r="T12" s="16"/>
    </row>
    <row r="13" spans="1:21" ht="12.95" customHeight="1" x14ac:dyDescent="0.25">
      <c r="A13" s="413" t="s">
        <v>19</v>
      </c>
      <c r="B13" s="414"/>
      <c r="C13" s="415" t="s">
        <v>81</v>
      </c>
      <c r="D13" s="416"/>
      <c r="E13" s="162"/>
      <c r="F13" s="102"/>
      <c r="G13" s="302" t="s">
        <v>40</v>
      </c>
      <c r="H13" s="433"/>
      <c r="I13" s="433"/>
      <c r="J13" s="448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ht="12.95" customHeight="1" x14ac:dyDescent="0.25">
      <c r="A14" s="449" t="s">
        <v>9</v>
      </c>
      <c r="B14" s="450"/>
      <c r="C14" s="309">
        <f>G1_Gebühren!F39</f>
        <v>0</v>
      </c>
      <c r="D14" s="310"/>
      <c r="E14" s="411"/>
      <c r="F14" s="102"/>
      <c r="G14" s="451">
        <f>C14+C15</f>
        <v>0</v>
      </c>
      <c r="H14" s="452"/>
      <c r="I14" s="452"/>
      <c r="J14" s="453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ht="12.95" customHeight="1" x14ac:dyDescent="0.25">
      <c r="A15" s="449" t="s">
        <v>10</v>
      </c>
      <c r="B15" s="450"/>
      <c r="C15" s="309">
        <f>G1_Gebühren!F40</f>
        <v>0</v>
      </c>
      <c r="D15" s="310"/>
      <c r="E15" s="412"/>
      <c r="F15" s="98"/>
      <c r="G15" s="454"/>
      <c r="H15" s="455"/>
      <c r="I15" s="455"/>
      <c r="J15" s="45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ht="12.95" customHeight="1" x14ac:dyDescent="0.25">
      <c r="A16" s="99"/>
      <c r="B16" s="100"/>
      <c r="C16" s="98"/>
      <c r="D16" s="98"/>
      <c r="E16" s="98"/>
      <c r="F16" s="98"/>
      <c r="G16" s="98"/>
      <c r="H16" s="98"/>
      <c r="I16" s="98"/>
      <c r="J16" s="98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ht="12.95" customHeight="1" x14ac:dyDescent="0.25">
      <c r="A17" s="99" t="s">
        <v>72</v>
      </c>
      <c r="F17" s="98"/>
      <c r="G17" s="98"/>
      <c r="H17" s="98"/>
      <c r="I17" s="98"/>
      <c r="J17" s="98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ht="12.95" customHeight="1" x14ac:dyDescent="0.25">
      <c r="A18" s="304" t="s">
        <v>166</v>
      </c>
      <c r="B18" s="326"/>
      <c r="C18" s="326"/>
      <c r="D18" s="327"/>
      <c r="E18" s="166">
        <v>0</v>
      </c>
      <c r="F18" s="112"/>
      <c r="G18" s="16"/>
      <c r="H18" s="345"/>
      <c r="I18" s="215"/>
      <c r="J18" s="215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ht="12.95" customHeight="1" x14ac:dyDescent="0.25">
      <c r="A19" s="429"/>
      <c r="B19" s="215"/>
      <c r="C19" s="215"/>
      <c r="D19" s="215"/>
      <c r="E19" s="155"/>
      <c r="F19" s="113"/>
      <c r="G19" s="16"/>
      <c r="H19" s="345"/>
      <c r="I19" s="215"/>
      <c r="J19" s="215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ht="12.95" customHeight="1" x14ac:dyDescent="0.25">
      <c r="A20" s="344"/>
      <c r="B20" s="345"/>
      <c r="C20" s="138"/>
      <c r="D20" s="108"/>
      <c r="E20" s="109"/>
      <c r="F20" s="105"/>
      <c r="G20" s="98"/>
      <c r="H20" s="98"/>
      <c r="I20" s="98"/>
      <c r="J20" s="98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ht="12.95" customHeight="1" x14ac:dyDescent="0.25">
      <c r="A21" s="430" t="s">
        <v>62</v>
      </c>
      <c r="B21" s="431"/>
      <c r="C21" s="138"/>
      <c r="D21" s="108"/>
      <c r="E21" s="109"/>
      <c r="F21" s="105"/>
      <c r="G21" s="98"/>
      <c r="H21" s="98"/>
      <c r="I21" s="98"/>
      <c r="J21" s="98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ht="5.25" customHeight="1" x14ac:dyDescent="0.25">
      <c r="A22" s="344"/>
      <c r="B22" s="345"/>
      <c r="C22" s="138"/>
      <c r="D22" s="108"/>
      <c r="E22" s="109"/>
      <c r="F22" s="105"/>
      <c r="G22" s="98"/>
      <c r="H22" s="98"/>
      <c r="I22" s="98"/>
      <c r="J22" s="98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ht="12.95" customHeight="1" x14ac:dyDescent="0.25">
      <c r="A23" s="458" t="s">
        <v>170</v>
      </c>
      <c r="B23" s="459"/>
      <c r="C23" s="357"/>
      <c r="D23" s="357"/>
      <c r="E23" s="357"/>
      <c r="F23" s="357"/>
      <c r="G23" s="357"/>
      <c r="H23" s="357"/>
      <c r="I23" s="357"/>
      <c r="J23" s="357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ht="5.25" customHeight="1" x14ac:dyDescent="0.25">
      <c r="A24" s="99"/>
      <c r="B24" s="99"/>
      <c r="C24" s="99"/>
      <c r="D24" s="99"/>
      <c r="E24" s="104"/>
      <c r="F24" s="98"/>
      <c r="G24" s="98"/>
      <c r="H24" s="98"/>
      <c r="I24" s="98"/>
      <c r="J24" s="98"/>
      <c r="L24" s="16"/>
      <c r="M24" s="16"/>
      <c r="N24" s="16"/>
      <c r="O24" s="110"/>
      <c r="P24" s="16"/>
      <c r="Q24" s="16"/>
      <c r="R24" s="16"/>
      <c r="S24" s="16"/>
      <c r="T24" s="16"/>
      <c r="U24" s="16"/>
    </row>
    <row r="25" spans="1:21" ht="12.95" customHeight="1" x14ac:dyDescent="0.25">
      <c r="A25" s="432" t="s">
        <v>71</v>
      </c>
      <c r="B25" s="433"/>
      <c r="C25" s="316"/>
      <c r="D25" s="317"/>
      <c r="E25" s="4">
        <f>G14</f>
        <v>0</v>
      </c>
      <c r="F25" s="139"/>
      <c r="G25" s="419" t="s">
        <v>69</v>
      </c>
      <c r="H25" s="420"/>
      <c r="I25" s="420"/>
      <c r="J25" s="287"/>
      <c r="L25" s="16"/>
      <c r="M25" s="16"/>
      <c r="N25" s="16"/>
      <c r="O25" s="110"/>
      <c r="P25" s="16"/>
      <c r="Q25" s="16"/>
      <c r="R25" s="16"/>
      <c r="S25" s="16"/>
      <c r="T25" s="16"/>
      <c r="U25" s="16"/>
    </row>
    <row r="26" spans="1:21" ht="12.95" customHeight="1" x14ac:dyDescent="0.25">
      <c r="A26" s="432" t="s">
        <v>166</v>
      </c>
      <c r="B26" s="433"/>
      <c r="C26" s="316"/>
      <c r="D26" s="317"/>
      <c r="E26" s="156">
        <f>E18</f>
        <v>0</v>
      </c>
      <c r="F26" s="140"/>
      <c r="G26" s="421">
        <f>(G14*E18)*0.6</f>
        <v>0</v>
      </c>
      <c r="H26" s="422"/>
      <c r="I26" s="423"/>
      <c r="J26" s="424"/>
      <c r="L26" s="16"/>
      <c r="M26" s="16"/>
      <c r="N26" s="16"/>
      <c r="O26" s="110"/>
      <c r="P26" s="16"/>
      <c r="Q26" s="16"/>
      <c r="R26" s="16"/>
      <c r="S26" s="16"/>
      <c r="T26" s="16"/>
      <c r="U26" s="16"/>
    </row>
    <row r="27" spans="1:21" ht="12.95" customHeight="1" x14ac:dyDescent="0.25">
      <c r="A27" s="432" t="s">
        <v>165</v>
      </c>
      <c r="B27" s="433"/>
      <c r="C27" s="316"/>
      <c r="D27" s="317"/>
      <c r="E27" s="156">
        <f>E25*E26</f>
        <v>0</v>
      </c>
      <c r="F27" s="140"/>
      <c r="G27" s="425"/>
      <c r="H27" s="426"/>
      <c r="I27" s="427"/>
      <c r="J27" s="428"/>
      <c r="L27" s="16"/>
      <c r="M27" s="155"/>
      <c r="N27" s="16"/>
      <c r="O27" s="110"/>
      <c r="P27" s="16"/>
      <c r="Q27" s="16"/>
      <c r="R27" s="16"/>
      <c r="S27" s="16"/>
      <c r="T27" s="16"/>
      <c r="U27" s="16"/>
    </row>
    <row r="28" spans="1:21" ht="13.5" customHeight="1" x14ac:dyDescent="0.25">
      <c r="A28" s="104"/>
      <c r="B28" s="98"/>
      <c r="C28" s="107"/>
      <c r="D28" s="108"/>
      <c r="E28" s="109"/>
      <c r="F28" s="98"/>
      <c r="G28" s="98"/>
      <c r="H28" s="98"/>
      <c r="I28" s="98"/>
      <c r="J28" s="98"/>
      <c r="L28" s="16"/>
      <c r="M28" s="16"/>
      <c r="N28" s="16"/>
      <c r="O28" s="110"/>
      <c r="P28" s="16"/>
      <c r="Q28" s="16"/>
      <c r="R28" s="16"/>
      <c r="S28" s="16"/>
      <c r="T28" s="16"/>
      <c r="U28" s="16"/>
    </row>
    <row r="29" spans="1:21" ht="12.95" customHeight="1" x14ac:dyDescent="0.25">
      <c r="A29" s="432" t="s">
        <v>69</v>
      </c>
      <c r="B29" s="457"/>
      <c r="C29" s="457"/>
      <c r="D29" s="317"/>
      <c r="E29" s="156">
        <f>G26</f>
        <v>0</v>
      </c>
      <c r="F29" s="96"/>
      <c r="G29" s="96"/>
      <c r="H29" s="96"/>
      <c r="I29" s="96"/>
      <c r="J29" s="96"/>
      <c r="L29" s="16"/>
      <c r="M29" s="16"/>
      <c r="N29" s="16"/>
      <c r="O29" s="16"/>
      <c r="P29" s="16"/>
      <c r="Q29" s="16"/>
      <c r="R29" s="16"/>
      <c r="S29" s="16"/>
      <c r="T29" s="16"/>
      <c r="U29" s="16"/>
    </row>
    <row r="30" spans="1:21" ht="12.95" customHeight="1" x14ac:dyDescent="0.25">
      <c r="A30" s="432" t="s">
        <v>167</v>
      </c>
      <c r="B30" s="457"/>
      <c r="C30" s="457"/>
      <c r="D30" s="317"/>
      <c r="E30" s="167">
        <v>0</v>
      </c>
      <c r="F30" s="96"/>
      <c r="G30" s="96"/>
      <c r="H30" s="96"/>
      <c r="I30" s="96"/>
      <c r="J30" s="96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1" ht="12.95" customHeight="1" x14ac:dyDescent="0.25">
      <c r="A31" s="99"/>
      <c r="F31" s="98"/>
      <c r="G31" s="98"/>
      <c r="H31" s="98"/>
      <c r="I31" s="98"/>
      <c r="J31" s="98"/>
      <c r="L31" s="16"/>
      <c r="M31" s="16"/>
      <c r="N31" s="16"/>
      <c r="O31" s="16"/>
      <c r="P31" s="16"/>
      <c r="Q31" s="16"/>
      <c r="R31" s="16"/>
      <c r="S31" s="110"/>
      <c r="T31" s="16"/>
      <c r="U31" s="16"/>
    </row>
    <row r="32" spans="1:21" ht="12.95" customHeight="1" x14ac:dyDescent="0.25">
      <c r="A32" s="400" t="s">
        <v>168</v>
      </c>
      <c r="B32" s="401"/>
      <c r="C32" s="401"/>
      <c r="D32" s="401"/>
      <c r="E32" s="401"/>
      <c r="F32" s="401"/>
      <c r="G32" s="402" t="s">
        <v>169</v>
      </c>
      <c r="H32" s="403"/>
      <c r="I32" s="403"/>
      <c r="J32" s="404"/>
      <c r="L32" s="16"/>
      <c r="M32" s="16"/>
      <c r="N32" s="16"/>
      <c r="O32" s="16"/>
      <c r="P32" s="16"/>
      <c r="Q32" s="16"/>
      <c r="R32" s="16"/>
      <c r="S32" s="110"/>
      <c r="T32" s="16"/>
      <c r="U32" s="16"/>
    </row>
    <row r="33" spans="1:21" ht="12.95" customHeight="1" x14ac:dyDescent="0.25">
      <c r="A33" s="211" t="s">
        <v>185</v>
      </c>
      <c r="B33" s="211"/>
      <c r="C33" s="211"/>
      <c r="D33" s="211"/>
      <c r="E33" s="212"/>
      <c r="F33" s="98"/>
      <c r="G33" s="396">
        <f>E29-E30</f>
        <v>0</v>
      </c>
      <c r="H33" s="447"/>
      <c r="I33" s="447"/>
      <c r="J33" s="312"/>
      <c r="L33" s="16"/>
      <c r="M33" s="16"/>
      <c r="N33" s="16"/>
      <c r="O33" s="16"/>
      <c r="P33" s="16"/>
      <c r="Q33" s="16"/>
      <c r="R33" s="16"/>
      <c r="S33" s="110"/>
      <c r="T33" s="16"/>
      <c r="U33" s="16"/>
    </row>
    <row r="34" spans="1:21" ht="12.95" customHeight="1" x14ac:dyDescent="0.25">
      <c r="A34" s="132"/>
      <c r="B34" s="132"/>
      <c r="C34" s="132"/>
      <c r="D34" s="132"/>
      <c r="E34" s="141"/>
      <c r="F34" s="98"/>
      <c r="G34" s="98"/>
      <c r="H34" s="98"/>
      <c r="I34" s="98"/>
      <c r="J34" s="98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1:21" ht="12.75" customHeight="1" x14ac:dyDescent="0.25">
      <c r="A35" s="198" t="s">
        <v>183</v>
      </c>
      <c r="B35" s="198"/>
      <c r="C35" s="198"/>
      <c r="D35" s="132"/>
      <c r="E35" s="141"/>
      <c r="F35" s="98"/>
      <c r="G35" s="98"/>
      <c r="H35" s="98"/>
      <c r="I35" s="98"/>
      <c r="J35" s="98"/>
      <c r="L35" s="16"/>
      <c r="M35" s="16"/>
      <c r="N35" s="16"/>
      <c r="O35" s="16"/>
      <c r="P35" s="16"/>
      <c r="Q35" s="16"/>
      <c r="R35" s="16"/>
      <c r="S35" s="16"/>
      <c r="T35" s="16"/>
      <c r="U35" s="16"/>
    </row>
    <row r="36" spans="1:21" ht="12.75" customHeight="1" x14ac:dyDescent="0.25">
      <c r="A36" s="199"/>
      <c r="B36" s="199"/>
      <c r="C36" s="199"/>
      <c r="D36" s="199"/>
      <c r="E36" s="200"/>
      <c r="F36" s="201"/>
      <c r="G36" s="98"/>
      <c r="H36" s="98"/>
      <c r="I36" s="98"/>
      <c r="J36" s="98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1" ht="12.75" customHeight="1" x14ac:dyDescent="0.25">
      <c r="A37" s="202"/>
      <c r="B37" s="202"/>
      <c r="C37" s="202"/>
      <c r="D37" s="202"/>
      <c r="E37" s="203"/>
      <c r="F37" s="204"/>
      <c r="G37" s="98"/>
      <c r="H37" s="98"/>
      <c r="I37" s="98"/>
      <c r="J37" s="98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2.75" customHeight="1" x14ac:dyDescent="0.25">
      <c r="A38" s="205"/>
      <c r="B38" s="205"/>
      <c r="C38" s="205"/>
      <c r="D38" s="205"/>
      <c r="E38" s="206"/>
      <c r="F38" s="207"/>
      <c r="G38" s="98"/>
      <c r="H38" s="98"/>
      <c r="I38" s="98"/>
      <c r="J38" s="98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.75" customHeight="1" x14ac:dyDescent="0.25">
      <c r="A39" s="132"/>
      <c r="B39" s="132"/>
      <c r="C39" s="132"/>
      <c r="D39" s="132"/>
      <c r="E39" s="141"/>
      <c r="F39" s="98"/>
      <c r="G39" s="98"/>
      <c r="H39" s="98"/>
      <c r="I39" s="98"/>
      <c r="J39" s="98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.75" customHeight="1" x14ac:dyDescent="0.25">
      <c r="A40" s="132"/>
      <c r="B40" s="132"/>
      <c r="C40" s="132"/>
      <c r="D40" s="132"/>
      <c r="E40" s="141"/>
      <c r="F40" s="98"/>
      <c r="G40" s="98"/>
      <c r="H40" s="98"/>
      <c r="I40" s="98"/>
      <c r="J40" s="98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ht="12.75" customHeight="1" x14ac:dyDescent="0.25">
      <c r="A41" s="132"/>
      <c r="B41" s="132"/>
      <c r="C41" s="132"/>
      <c r="D41" s="132"/>
      <c r="E41" s="141"/>
      <c r="F41" s="98"/>
      <c r="G41" s="98"/>
      <c r="H41" s="98"/>
      <c r="I41" s="98"/>
      <c r="J41" s="98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ht="12.75" customHeight="1" x14ac:dyDescent="0.25">
      <c r="A42" s="132"/>
      <c r="B42" s="132"/>
      <c r="C42" s="132"/>
      <c r="D42" s="132"/>
      <c r="E42" s="141"/>
      <c r="F42" s="98"/>
      <c r="G42" s="98"/>
      <c r="H42" s="98"/>
      <c r="I42" s="98"/>
      <c r="J42" s="98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ht="12.75" customHeight="1" x14ac:dyDescent="0.25">
      <c r="A43" s="132"/>
      <c r="B43" s="132"/>
      <c r="C43" s="132"/>
      <c r="D43" s="132"/>
      <c r="E43" s="141"/>
      <c r="F43" s="98"/>
      <c r="G43" s="98"/>
      <c r="H43" s="98"/>
      <c r="I43" s="98"/>
      <c r="J43" s="98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1:21" ht="12.75" customHeight="1" x14ac:dyDescent="0.25">
      <c r="A44" s="132"/>
      <c r="B44" s="132"/>
      <c r="C44" s="132"/>
      <c r="D44" s="132"/>
      <c r="E44" s="141"/>
      <c r="F44" s="98"/>
      <c r="G44" s="98"/>
      <c r="H44" s="98"/>
      <c r="I44" s="98"/>
      <c r="J44" s="98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1" ht="12.75" customHeight="1" x14ac:dyDescent="0.25">
      <c r="A45" s="132"/>
      <c r="B45" s="132"/>
      <c r="C45" s="132"/>
      <c r="D45" s="132"/>
      <c r="E45" s="141"/>
      <c r="F45" s="98"/>
      <c r="G45" s="98"/>
      <c r="H45" s="98"/>
      <c r="I45" s="98"/>
      <c r="J45" s="98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1:21" ht="12.75" customHeight="1" x14ac:dyDescent="0.25">
      <c r="A46" s="132"/>
      <c r="B46" s="132"/>
      <c r="C46" s="132"/>
      <c r="D46" s="132"/>
      <c r="E46" s="141"/>
      <c r="F46" s="98"/>
      <c r="G46" s="98"/>
      <c r="H46" s="98"/>
      <c r="I46" s="98"/>
      <c r="J46" s="98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ht="12.75" customHeight="1" x14ac:dyDescent="0.25">
      <c r="A47" s="132"/>
      <c r="B47" s="132"/>
      <c r="C47" s="132"/>
      <c r="D47" s="132"/>
      <c r="E47" s="141"/>
      <c r="F47" s="98"/>
      <c r="G47" s="98"/>
      <c r="H47" s="98"/>
      <c r="I47" s="98"/>
      <c r="J47" s="98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1:21" ht="12.75" customHeight="1" x14ac:dyDescent="0.25">
      <c r="A48" s="132"/>
      <c r="B48" s="132"/>
      <c r="C48" s="132"/>
      <c r="D48" s="132"/>
      <c r="E48" s="141"/>
      <c r="F48" s="98"/>
      <c r="G48" s="98"/>
      <c r="H48" s="98"/>
      <c r="I48" s="98"/>
      <c r="J48" s="98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1:21" ht="12.75" customHeight="1" x14ac:dyDescent="0.25">
      <c r="A49" s="132"/>
      <c r="B49" s="132"/>
      <c r="C49" s="132"/>
      <c r="D49" s="132"/>
      <c r="E49" s="141"/>
      <c r="F49" s="98"/>
      <c r="G49" s="98"/>
      <c r="H49" s="98"/>
      <c r="I49" s="98"/>
      <c r="J49" s="98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2.75" customHeight="1" x14ac:dyDescent="0.25">
      <c r="A50" s="132"/>
      <c r="B50" s="132"/>
      <c r="C50" s="132"/>
      <c r="D50" s="132"/>
      <c r="E50" s="141"/>
      <c r="F50" s="98"/>
      <c r="G50" s="98"/>
      <c r="H50" s="98"/>
      <c r="I50" s="98"/>
      <c r="J50" s="98"/>
      <c r="L50" s="16"/>
      <c r="M50" s="16"/>
      <c r="N50" s="16"/>
      <c r="O50" s="16"/>
      <c r="P50" s="16"/>
      <c r="Q50" s="16"/>
      <c r="R50" s="16"/>
      <c r="S50" s="16"/>
      <c r="T50" s="16"/>
      <c r="U50" s="16"/>
    </row>
    <row r="51" spans="1:21" ht="12.95" customHeight="1" thickBot="1" x14ac:dyDescent="0.3">
      <c r="A51" s="121"/>
      <c r="B51" s="123"/>
      <c r="C51" s="123"/>
      <c r="D51" s="124"/>
      <c r="E51" s="124"/>
      <c r="F51" s="124"/>
      <c r="G51" s="124"/>
      <c r="H51" s="125"/>
      <c r="I51" s="126"/>
      <c r="J51" s="126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spans="1:21" ht="4.5" customHeight="1" x14ac:dyDescent="0.25">
      <c r="A52" s="127"/>
      <c r="B52" s="128"/>
      <c r="C52" s="128"/>
      <c r="D52" s="127"/>
      <c r="E52" s="127"/>
      <c r="F52" s="127"/>
      <c r="G52" s="127"/>
      <c r="H52" s="127"/>
      <c r="I52" s="127"/>
      <c r="J52" s="127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1" ht="12.95" customHeight="1" x14ac:dyDescent="0.25">
      <c r="A53" s="377" t="s">
        <v>184</v>
      </c>
      <c r="B53" s="378"/>
      <c r="C53" s="378"/>
      <c r="D53" s="379"/>
      <c r="E53" s="380" t="s">
        <v>73</v>
      </c>
      <c r="F53" s="298"/>
      <c r="G53" s="298"/>
      <c r="H53" s="298"/>
      <c r="I53" s="298"/>
      <c r="J53" s="381"/>
      <c r="L53" s="16"/>
      <c r="M53" s="16"/>
      <c r="N53" s="110"/>
      <c r="O53" s="16"/>
      <c r="P53" s="16"/>
      <c r="Q53" s="16"/>
      <c r="R53" s="16"/>
      <c r="S53" s="16"/>
      <c r="T53" s="16"/>
      <c r="U53" s="16"/>
    </row>
    <row r="54" spans="1:21" ht="5.25" customHeight="1" thickBot="1" x14ac:dyDescent="0.3">
      <c r="A54" s="344"/>
      <c r="B54" s="405"/>
      <c r="C54" s="405"/>
      <c r="D54" s="405"/>
      <c r="E54" s="98"/>
      <c r="F54" s="98"/>
      <c r="G54" s="98"/>
      <c r="H54" s="98"/>
      <c r="I54" s="98"/>
      <c r="J54" s="98"/>
      <c r="L54" s="16"/>
      <c r="M54" s="16"/>
      <c r="N54" s="110"/>
      <c r="O54" s="16"/>
      <c r="P54" s="16"/>
      <c r="Q54" s="16"/>
      <c r="R54" s="16"/>
      <c r="S54" s="16"/>
      <c r="T54" s="16"/>
      <c r="U54" s="16"/>
    </row>
    <row r="55" spans="1:21" ht="12.95" customHeight="1" x14ac:dyDescent="0.25">
      <c r="A55" s="142"/>
      <c r="B55" s="143"/>
      <c r="C55" s="143"/>
      <c r="D55" s="143"/>
      <c r="E55" s="127"/>
      <c r="F55" s="127"/>
      <c r="G55" s="127"/>
      <c r="H55" s="127"/>
      <c r="I55" s="127"/>
      <c r="J55" s="127"/>
      <c r="L55" s="16"/>
      <c r="M55" s="16"/>
      <c r="N55" s="110"/>
      <c r="O55" s="16"/>
      <c r="P55" s="16"/>
      <c r="Q55" s="16"/>
      <c r="R55" s="16"/>
      <c r="S55" s="16"/>
      <c r="T55" s="16"/>
      <c r="U55" s="16"/>
    </row>
    <row r="56" spans="1:21" ht="5.25" customHeight="1" thickBot="1" x14ac:dyDescent="0.3">
      <c r="A56" s="116"/>
      <c r="B56" s="116"/>
      <c r="C56" s="116"/>
      <c r="D56" s="116"/>
      <c r="E56" s="116"/>
      <c r="F56" s="116"/>
      <c r="G56" s="116"/>
      <c r="H56" s="116"/>
      <c r="I56" s="116"/>
      <c r="J56" s="1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4.25" customHeight="1" x14ac:dyDescent="0.25">
      <c r="A57" s="104" t="s">
        <v>17</v>
      </c>
      <c r="B57" s="104"/>
      <c r="C57" s="104"/>
      <c r="D57" s="344" t="s">
        <v>18</v>
      </c>
      <c r="E57" s="344"/>
      <c r="F57" s="351">
        <f>G1_Gebühren!F59</f>
        <v>0</v>
      </c>
      <c r="G57" s="351"/>
      <c r="H57" s="351"/>
      <c r="I57" s="351"/>
      <c r="J57" s="351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13.5" customHeight="1" thickBot="1" x14ac:dyDescent="0.3">
      <c r="A58" s="129" t="s">
        <v>21</v>
      </c>
      <c r="B58" s="339">
        <f>G1_Gebühren!B60</f>
        <v>0</v>
      </c>
      <c r="C58" s="339"/>
      <c r="D58" s="349" t="s">
        <v>20</v>
      </c>
      <c r="E58" s="349"/>
      <c r="F58" s="350">
        <f>G1_Gebühren!F60</f>
        <v>0</v>
      </c>
      <c r="G58" s="350"/>
      <c r="H58" s="350"/>
      <c r="I58" s="350"/>
      <c r="J58" s="350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x14ac:dyDescent="0.25">
      <c r="A59" s="104" t="s">
        <v>76</v>
      </c>
      <c r="B59" s="104"/>
      <c r="C59" s="104"/>
      <c r="D59" s="104"/>
      <c r="E59" s="104"/>
      <c r="G59" s="406" t="s">
        <v>94</v>
      </c>
      <c r="H59" s="406"/>
      <c r="I59" s="406"/>
      <c r="J59" s="406"/>
      <c r="L59" s="16"/>
      <c r="M59" s="16"/>
      <c r="N59" s="16"/>
      <c r="O59" s="16"/>
      <c r="P59" s="16"/>
      <c r="Q59" s="16"/>
      <c r="R59" s="16"/>
      <c r="S59" s="16"/>
      <c r="T59" s="16"/>
      <c r="U59" s="16"/>
    </row>
    <row r="60" spans="1:21" ht="14.25" customHeight="1" x14ac:dyDescent="0.25">
      <c r="A60" s="121"/>
      <c r="B60" s="121"/>
      <c r="C60" s="121"/>
      <c r="D60" s="121"/>
      <c r="E60" s="121"/>
      <c r="F60" s="131"/>
      <c r="G60" s="131"/>
      <c r="H60" s="131"/>
      <c r="I60" s="131"/>
      <c r="J60" s="131"/>
      <c r="L60" s="16"/>
      <c r="M60" s="16"/>
      <c r="N60" s="16"/>
      <c r="O60" s="110"/>
      <c r="P60" s="16"/>
      <c r="Q60" s="16"/>
      <c r="R60" s="16"/>
      <c r="S60" s="110"/>
      <c r="T60" s="16"/>
      <c r="U60" s="16"/>
    </row>
    <row r="61" spans="1:21" x14ac:dyDescent="0.25">
      <c r="A61" s="98"/>
      <c r="B61" s="98"/>
      <c r="C61" s="98"/>
      <c r="D61" s="98"/>
      <c r="E61" s="98"/>
      <c r="F61" s="104"/>
      <c r="G61" s="104"/>
      <c r="H61" s="104"/>
      <c r="I61" s="98"/>
      <c r="J61" s="98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x14ac:dyDescent="0.25">
      <c r="A62" s="98"/>
      <c r="B62" s="98"/>
      <c r="C62" s="98"/>
      <c r="D62" s="98"/>
      <c r="E62" s="98"/>
      <c r="F62" s="121"/>
      <c r="G62" s="121"/>
      <c r="H62" s="104"/>
      <c r="I62" s="98"/>
      <c r="J62" s="98"/>
      <c r="L62" s="16"/>
      <c r="M62" s="16"/>
      <c r="N62" s="16"/>
      <c r="O62" s="16"/>
      <c r="P62" s="16"/>
      <c r="Q62" s="16"/>
      <c r="R62" s="16"/>
      <c r="S62" s="16"/>
      <c r="T62" s="110"/>
      <c r="U62" s="16"/>
    </row>
    <row r="63" spans="1:21" x14ac:dyDescent="0.25">
      <c r="A63" s="98"/>
      <c r="B63" s="98"/>
      <c r="C63" s="98"/>
      <c r="D63" s="98"/>
      <c r="E63" s="98"/>
      <c r="F63" s="98"/>
      <c r="G63" s="98"/>
      <c r="H63" s="98"/>
      <c r="I63" s="98"/>
      <c r="J63" s="98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x14ac:dyDescent="0.25">
      <c r="A64" s="98"/>
      <c r="B64" s="98"/>
      <c r="C64" s="98"/>
      <c r="D64" s="98"/>
      <c r="E64" s="98"/>
      <c r="F64" s="98"/>
      <c r="G64" s="98"/>
      <c r="H64" s="98"/>
      <c r="I64" s="98"/>
      <c r="J64" s="98"/>
      <c r="L64" s="16"/>
      <c r="M64" s="16"/>
      <c r="N64" s="16"/>
      <c r="O64" s="16"/>
      <c r="P64" s="16"/>
      <c r="Q64" s="16"/>
      <c r="R64" s="16"/>
      <c r="S64" s="16"/>
      <c r="T64" s="16"/>
      <c r="U64" s="16"/>
    </row>
    <row r="65" spans="1:21" x14ac:dyDescent="0.25">
      <c r="A65" s="98"/>
      <c r="B65" s="98"/>
      <c r="C65" s="98"/>
      <c r="D65" s="98"/>
      <c r="E65" s="98"/>
      <c r="F65" s="98"/>
      <c r="G65" s="98"/>
      <c r="H65" s="98"/>
      <c r="I65" s="98"/>
      <c r="J65" s="98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x14ac:dyDescent="0.25">
      <c r="A66" s="98"/>
      <c r="B66" s="98"/>
      <c r="C66" s="98"/>
      <c r="D66" s="98"/>
      <c r="E66" s="98"/>
      <c r="F66" s="98"/>
      <c r="G66" s="98"/>
      <c r="H66" s="98"/>
      <c r="I66" s="98"/>
      <c r="J66" s="98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spans="1:21" x14ac:dyDescent="0.25">
      <c r="A67" s="98"/>
      <c r="B67" s="98"/>
      <c r="C67" s="98"/>
      <c r="D67" s="98"/>
      <c r="E67" s="98"/>
      <c r="F67" s="98"/>
      <c r="G67" s="98"/>
      <c r="H67" s="98"/>
      <c r="I67" s="98"/>
      <c r="J67" s="98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x14ac:dyDescent="0.25">
      <c r="A68" s="98"/>
      <c r="B68" s="98"/>
      <c r="C68" s="98"/>
      <c r="D68" s="98"/>
      <c r="E68" s="98"/>
      <c r="F68" s="98"/>
      <c r="G68" s="98"/>
      <c r="H68" s="98"/>
      <c r="I68" s="98"/>
      <c r="J68" s="98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x14ac:dyDescent="0.25">
      <c r="A69" s="98"/>
      <c r="B69" s="98"/>
      <c r="C69" s="98"/>
      <c r="D69" s="98"/>
      <c r="E69" s="98"/>
      <c r="F69" s="98"/>
      <c r="G69" s="98"/>
      <c r="H69" s="98"/>
      <c r="I69" s="98"/>
      <c r="J69" s="98"/>
      <c r="K69" s="16"/>
      <c r="L69" s="134"/>
      <c r="M69" s="16"/>
      <c r="N69" s="16"/>
      <c r="O69" s="16"/>
      <c r="P69" s="16"/>
      <c r="Q69" s="16"/>
      <c r="R69" s="16"/>
      <c r="S69" s="16"/>
      <c r="T69" s="16"/>
    </row>
    <row r="70" spans="1:21" x14ac:dyDescent="0.25">
      <c r="A70" s="98"/>
      <c r="B70" s="98"/>
      <c r="C70" s="98"/>
      <c r="D70" s="98"/>
      <c r="E70" s="98"/>
      <c r="F70" s="98"/>
      <c r="G70" s="98"/>
      <c r="H70" s="98"/>
      <c r="I70" s="98"/>
      <c r="J70" s="98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1" spans="1:21" x14ac:dyDescent="0.25">
      <c r="A71" s="98"/>
      <c r="B71" s="98"/>
      <c r="C71" s="98"/>
      <c r="D71" s="98"/>
      <c r="E71" s="98"/>
      <c r="F71" s="98"/>
      <c r="G71" s="98"/>
      <c r="H71" s="98"/>
      <c r="I71" s="98"/>
      <c r="J71" s="98"/>
      <c r="K71" s="16"/>
      <c r="L71" s="16"/>
      <c r="M71" s="16"/>
      <c r="N71" s="16"/>
      <c r="O71" s="16"/>
      <c r="P71" s="16"/>
      <c r="Q71" s="16"/>
      <c r="R71" s="16"/>
      <c r="S71" s="16"/>
      <c r="T71" s="16"/>
    </row>
    <row r="72" spans="1:21" x14ac:dyDescent="0.25">
      <c r="A72" s="98"/>
      <c r="B72" s="98"/>
      <c r="C72" s="98"/>
      <c r="D72" s="98"/>
      <c r="E72" s="98"/>
      <c r="F72" s="98"/>
      <c r="G72" s="98"/>
      <c r="H72" s="98"/>
      <c r="I72" s="98"/>
      <c r="J72" s="98"/>
      <c r="K72" s="16"/>
      <c r="L72" s="16"/>
      <c r="M72" s="16"/>
      <c r="N72" s="16"/>
      <c r="O72" s="16"/>
      <c r="P72" s="16"/>
      <c r="Q72" s="16"/>
      <c r="R72" s="16"/>
      <c r="S72" s="16"/>
      <c r="T72" s="16"/>
    </row>
    <row r="73" spans="1:21" x14ac:dyDescent="0.25">
      <c r="F73" s="98"/>
      <c r="G73" s="98"/>
      <c r="H73" s="98"/>
      <c r="I73" s="98"/>
      <c r="J73" s="98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1" x14ac:dyDescent="0.25">
      <c r="F74" s="98"/>
      <c r="G74" s="98"/>
      <c r="H74" s="98"/>
      <c r="I74" s="98"/>
      <c r="J74" s="98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1" x14ac:dyDescent="0.25"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1" x14ac:dyDescent="0.25"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1" x14ac:dyDescent="0.25"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1" x14ac:dyDescent="0.25"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1" x14ac:dyDescent="0.25"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1" x14ac:dyDescent="0.25"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1:20" x14ac:dyDescent="0.25"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1:20" x14ac:dyDescent="0.25"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1:20" x14ac:dyDescent="0.25"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1:20" x14ac:dyDescent="0.25"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1:20" x14ac:dyDescent="0.25"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1:20" x14ac:dyDescent="0.25"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1:20" x14ac:dyDescent="0.25">
      <c r="K87" s="16"/>
      <c r="L87" s="16"/>
      <c r="M87" s="16"/>
      <c r="N87" s="16"/>
      <c r="O87" s="16"/>
      <c r="P87" s="16"/>
      <c r="Q87" s="16"/>
      <c r="R87" s="16"/>
      <c r="S87" s="16"/>
      <c r="T87" s="16"/>
    </row>
  </sheetData>
  <sheetProtection algorithmName="SHA-512" hashValue="3XesCBCYhMYh2Fk+jzurT1r0HA3q6NVbehVHiNvifYYIObcXlzq2mpS7uQuYm3uT0sAe7JNLpn8KPlv3N0vXPA==" saltValue="YDnDxzf9j7Vfrbdx1+ajGg==" spinCount="100000" sheet="1" objects="1" scenarios="1"/>
  <mergeCells count="40">
    <mergeCell ref="A29:D29"/>
    <mergeCell ref="A30:D30"/>
    <mergeCell ref="A20:B20"/>
    <mergeCell ref="A21:B21"/>
    <mergeCell ref="A22:B22"/>
    <mergeCell ref="A23:J23"/>
    <mergeCell ref="G25:J25"/>
    <mergeCell ref="G26:J27"/>
    <mergeCell ref="A25:D25"/>
    <mergeCell ref="A26:D26"/>
    <mergeCell ref="A27:D27"/>
    <mergeCell ref="A18:D18"/>
    <mergeCell ref="H18:J18"/>
    <mergeCell ref="A19:D19"/>
    <mergeCell ref="H19:J19"/>
    <mergeCell ref="A14:B14"/>
    <mergeCell ref="C14:D14"/>
    <mergeCell ref="E14:E15"/>
    <mergeCell ref="A15:B15"/>
    <mergeCell ref="C15:D15"/>
    <mergeCell ref="G14:J15"/>
    <mergeCell ref="C3:J3"/>
    <mergeCell ref="C4:J4"/>
    <mergeCell ref="C5:J5"/>
    <mergeCell ref="A13:B13"/>
    <mergeCell ref="C13:D13"/>
    <mergeCell ref="G13:J13"/>
    <mergeCell ref="A7:C7"/>
    <mergeCell ref="G59:J59"/>
    <mergeCell ref="B58:C58"/>
    <mergeCell ref="D58:E58"/>
    <mergeCell ref="F58:J58"/>
    <mergeCell ref="A32:F32"/>
    <mergeCell ref="G32:J32"/>
    <mergeCell ref="A54:D54"/>
    <mergeCell ref="D57:E57"/>
    <mergeCell ref="F57:J57"/>
    <mergeCell ref="G33:J33"/>
    <mergeCell ref="A53:D53"/>
    <mergeCell ref="E53:J53"/>
  </mergeCells>
  <hyperlinks>
    <hyperlink ref="G59" r:id="rId1" display="josef.huser@agsv.ch" xr:uid="{FE715EC1-0BAA-4314-AC8B-E9B19FF869A5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9725D-A5A8-4A15-BBEA-C7BC3E8F48FE}">
  <sheetPr codeName="Tabelle10"/>
  <dimension ref="A1:U91"/>
  <sheetViews>
    <sheetView view="pageLayout" zoomScaleNormal="100" workbookViewId="0">
      <selection activeCell="M16" sqref="M16"/>
    </sheetView>
  </sheetViews>
  <sheetFormatPr baseColWidth="10" defaultColWidth="11.28515625" defaultRowHeight="15" x14ac:dyDescent="0.25"/>
  <cols>
    <col min="1" max="1" width="10.140625" customWidth="1"/>
    <col min="2" max="2" width="10.85546875" customWidth="1"/>
    <col min="3" max="3" width="11.28515625" customWidth="1"/>
    <col min="4" max="4" width="12.7109375" customWidth="1"/>
    <col min="5" max="5" width="13.140625" customWidth="1"/>
    <col min="6" max="6" width="13.7109375" customWidth="1"/>
    <col min="7" max="7" width="5.140625" customWidth="1"/>
    <col min="8" max="8" width="3.140625" customWidth="1"/>
    <col min="9" max="9" width="4" customWidth="1"/>
    <col min="10" max="10" width="10.140625" customWidth="1"/>
    <col min="12" max="13" width="11.42578125" bestFit="1" customWidth="1"/>
    <col min="14" max="15" width="12.140625" bestFit="1" customWidth="1"/>
    <col min="16" max="17" width="11.42578125" bestFit="1" customWidth="1"/>
    <col min="18" max="18" width="12.140625" bestFit="1" customWidth="1"/>
    <col min="19" max="19" width="12.85546875" bestFit="1" customWidth="1"/>
  </cols>
  <sheetData>
    <row r="1" spans="1:21" ht="45" customHeight="1" x14ac:dyDescent="0.25">
      <c r="J1" s="77"/>
    </row>
    <row r="2" spans="1:21" ht="3.75" customHeight="1" x14ac:dyDescent="0.25">
      <c r="A2" s="16"/>
      <c r="B2" s="17"/>
      <c r="C2" s="17"/>
      <c r="D2" s="17"/>
      <c r="E2" s="17"/>
      <c r="F2" s="17"/>
      <c r="G2" s="17"/>
      <c r="H2" s="17"/>
    </row>
    <row r="3" spans="1:21" x14ac:dyDescent="0.25">
      <c r="A3" s="18" t="s">
        <v>0</v>
      </c>
      <c r="B3" s="18"/>
      <c r="C3" s="295">
        <f>G1_Gebühren!C5</f>
        <v>0</v>
      </c>
      <c r="D3" s="296"/>
      <c r="E3" s="296"/>
      <c r="F3" s="296"/>
      <c r="G3" s="296"/>
      <c r="H3" s="296"/>
      <c r="I3" s="296"/>
      <c r="J3" s="296"/>
    </row>
    <row r="4" spans="1:21" x14ac:dyDescent="0.25">
      <c r="A4" s="18" t="s">
        <v>1</v>
      </c>
      <c r="B4" s="18"/>
      <c r="C4" s="297">
        <f>G1_Gebühren!C6</f>
        <v>0</v>
      </c>
      <c r="D4" s="298"/>
      <c r="E4" s="298"/>
      <c r="F4" s="298"/>
      <c r="G4" s="298"/>
      <c r="H4" s="298"/>
      <c r="I4" s="298"/>
      <c r="J4" s="298"/>
    </row>
    <row r="5" spans="1:21" x14ac:dyDescent="0.25">
      <c r="A5" s="18" t="s">
        <v>2</v>
      </c>
      <c r="B5" s="18"/>
      <c r="C5" s="297">
        <f>G1_Gebühren!C7</f>
        <v>0</v>
      </c>
      <c r="D5" s="298"/>
      <c r="E5" s="298"/>
      <c r="F5" s="298"/>
      <c r="G5" s="298"/>
      <c r="H5" s="298"/>
      <c r="I5" s="298"/>
      <c r="J5" s="298"/>
    </row>
    <row r="6" spans="1:21" x14ac:dyDescent="0.25">
      <c r="A6" s="16"/>
      <c r="B6" s="16"/>
      <c r="C6" s="16"/>
      <c r="D6" s="16"/>
      <c r="E6" s="16"/>
      <c r="F6" s="16"/>
      <c r="G6" s="16"/>
      <c r="H6" s="16"/>
    </row>
    <row r="7" spans="1:21" ht="15.75" x14ac:dyDescent="0.25">
      <c r="A7" s="446" t="s">
        <v>83</v>
      </c>
      <c r="B7" s="316"/>
      <c r="C7" s="317"/>
      <c r="H7" s="78"/>
      <c r="I7" s="78"/>
      <c r="J7" s="168">
        <f>G1_Gebühren!J9</f>
        <v>2024</v>
      </c>
      <c r="K7" s="16"/>
      <c r="L7" s="16"/>
    </row>
    <row r="8" spans="1:21" ht="6" customHeight="1" x14ac:dyDescent="0.25">
      <c r="A8" s="18"/>
      <c r="B8" s="21"/>
    </row>
    <row r="9" spans="1:21" x14ac:dyDescent="0.25">
      <c r="A9" s="18" t="s">
        <v>80</v>
      </c>
      <c r="B9" s="21"/>
      <c r="M9" s="16"/>
      <c r="N9" s="16"/>
      <c r="O9" s="16"/>
      <c r="P9" s="16"/>
      <c r="Q9" s="16"/>
      <c r="R9" s="16"/>
      <c r="S9" s="16"/>
      <c r="T9" s="16"/>
    </row>
    <row r="10" spans="1:21" ht="6.75" customHeight="1" x14ac:dyDescent="0.25">
      <c r="A10" s="18"/>
      <c r="B10" s="21"/>
      <c r="H10" s="78"/>
      <c r="I10" s="78"/>
      <c r="J10" s="78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1" ht="12.95" customHeight="1" x14ac:dyDescent="0.25">
      <c r="A11" s="99" t="s">
        <v>8</v>
      </c>
      <c r="B11" s="100"/>
      <c r="C11" s="98"/>
      <c r="D11" s="98"/>
      <c r="E11" s="98"/>
      <c r="F11" s="98"/>
      <c r="G11" s="98"/>
      <c r="H11" s="98"/>
      <c r="I11" s="98"/>
      <c r="J11" s="98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spans="1:21" ht="12.95" customHeight="1" x14ac:dyDescent="0.25">
      <c r="A12" s="336" t="s">
        <v>19</v>
      </c>
      <c r="B12" s="337"/>
      <c r="C12" s="336" t="s">
        <v>37</v>
      </c>
      <c r="D12" s="338"/>
      <c r="E12" s="101" t="s">
        <v>12</v>
      </c>
      <c r="F12" s="102"/>
      <c r="G12" s="102"/>
      <c r="H12" s="98"/>
      <c r="I12" s="98"/>
      <c r="J12" s="98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1" ht="12.95" customHeight="1" x14ac:dyDescent="0.25">
      <c r="A13" s="332" t="s">
        <v>9</v>
      </c>
      <c r="B13" s="333"/>
      <c r="C13" s="334">
        <f>G1_Gebühren!G39</f>
        <v>0</v>
      </c>
      <c r="D13" s="335"/>
      <c r="E13" s="329">
        <f>C13+C14</f>
        <v>0</v>
      </c>
      <c r="F13" s="102"/>
      <c r="G13" s="102"/>
      <c r="H13" s="98"/>
      <c r="I13" s="98"/>
      <c r="J13" s="98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ht="12.95" customHeight="1" x14ac:dyDescent="0.25">
      <c r="A14" s="332" t="s">
        <v>10</v>
      </c>
      <c r="B14" s="333"/>
      <c r="C14" s="334">
        <f>G1_Gebühren!G40</f>
        <v>0</v>
      </c>
      <c r="D14" s="335"/>
      <c r="E14" s="331"/>
      <c r="F14" s="98"/>
      <c r="G14" s="98"/>
      <c r="H14" s="98"/>
      <c r="I14" s="98"/>
      <c r="J14" s="98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ht="5.25" customHeight="1" x14ac:dyDescent="0.25">
      <c r="A15" s="99"/>
      <c r="B15" s="100"/>
      <c r="C15" s="98"/>
      <c r="D15" s="98"/>
      <c r="E15" s="98"/>
      <c r="F15" s="98"/>
      <c r="G15" s="98"/>
      <c r="H15" s="98"/>
      <c r="I15" s="98"/>
      <c r="J15" s="98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1" ht="12.95" customHeight="1" x14ac:dyDescent="0.25">
      <c r="A16" s="99" t="s">
        <v>64</v>
      </c>
      <c r="B16" s="100"/>
      <c r="C16" s="98"/>
      <c r="D16" s="98"/>
      <c r="E16" s="98"/>
      <c r="F16" s="98"/>
      <c r="G16" s="98"/>
      <c r="H16" s="98"/>
      <c r="I16" s="98"/>
      <c r="J16" s="98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ht="12.95" customHeight="1" x14ac:dyDescent="0.25">
      <c r="A17" s="340" t="s">
        <v>51</v>
      </c>
      <c r="B17" s="341"/>
      <c r="C17" s="103" t="s">
        <v>37</v>
      </c>
      <c r="D17" s="103" t="s">
        <v>52</v>
      </c>
      <c r="E17" s="103" t="s">
        <v>12</v>
      </c>
      <c r="F17" s="104"/>
      <c r="G17" s="98"/>
      <c r="H17" s="98"/>
      <c r="I17" s="98"/>
      <c r="J17" s="98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ht="12.95" customHeight="1" x14ac:dyDescent="0.25">
      <c r="A18" s="342" t="s">
        <v>65</v>
      </c>
      <c r="B18" s="343"/>
      <c r="C18" s="9">
        <v>0</v>
      </c>
      <c r="D18" s="10">
        <v>6</v>
      </c>
      <c r="E18" s="1">
        <f t="shared" ref="E18:E22" si="0">C18*D18</f>
        <v>0</v>
      </c>
      <c r="F18" s="105"/>
      <c r="G18" s="98"/>
      <c r="H18" s="98"/>
      <c r="I18" s="98"/>
      <c r="J18" s="98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ht="12.95" customHeight="1" x14ac:dyDescent="0.25">
      <c r="A19" s="342" t="s">
        <v>66</v>
      </c>
      <c r="B19" s="343"/>
      <c r="C19" s="9">
        <v>0</v>
      </c>
      <c r="D19" s="10">
        <v>8</v>
      </c>
      <c r="E19" s="1">
        <f t="shared" si="0"/>
        <v>0</v>
      </c>
      <c r="F19" s="105"/>
      <c r="G19" s="98"/>
      <c r="H19" s="98"/>
      <c r="I19" s="98"/>
      <c r="J19" s="98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ht="12.95" customHeight="1" x14ac:dyDescent="0.25">
      <c r="A20" s="342" t="s">
        <v>67</v>
      </c>
      <c r="B20" s="343"/>
      <c r="C20" s="9">
        <v>0</v>
      </c>
      <c r="D20" s="10">
        <v>10</v>
      </c>
      <c r="E20" s="1">
        <f t="shared" si="0"/>
        <v>0</v>
      </c>
      <c r="F20" s="105"/>
      <c r="G20" s="98"/>
      <c r="H20" s="98"/>
      <c r="I20" s="98"/>
      <c r="J20" s="98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ht="12.95" customHeight="1" x14ac:dyDescent="0.25">
      <c r="A21" s="342" t="s">
        <v>54</v>
      </c>
      <c r="B21" s="343"/>
      <c r="C21" s="9">
        <v>0</v>
      </c>
      <c r="D21" s="10">
        <v>12</v>
      </c>
      <c r="E21" s="1">
        <f t="shared" si="0"/>
        <v>0</v>
      </c>
      <c r="F21" s="105"/>
      <c r="G21" s="98"/>
      <c r="H21" s="98"/>
      <c r="I21" s="98"/>
      <c r="J21" s="98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ht="12.95" customHeight="1" x14ac:dyDescent="0.25">
      <c r="A22" s="342" t="s">
        <v>50</v>
      </c>
      <c r="B22" s="343"/>
      <c r="C22" s="9">
        <v>0</v>
      </c>
      <c r="D22" s="10">
        <v>12</v>
      </c>
      <c r="E22" s="1">
        <f t="shared" si="0"/>
        <v>0</v>
      </c>
      <c r="F22" s="105"/>
      <c r="G22" s="436" t="s">
        <v>68</v>
      </c>
      <c r="H22" s="437"/>
      <c r="I22" s="437"/>
      <c r="J22" s="438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ht="12.95" customHeight="1" x14ac:dyDescent="0.25">
      <c r="A23" s="340" t="s">
        <v>12</v>
      </c>
      <c r="B23" s="341"/>
      <c r="C23" s="3">
        <f>SUM(C16:C22)</f>
        <v>0</v>
      </c>
      <c r="D23" s="106"/>
      <c r="E23" s="2">
        <f>SUM(E16:E22)</f>
        <v>0</v>
      </c>
      <c r="F23" s="105"/>
      <c r="G23" s="362" t="e">
        <f>(C23/E13)*100</f>
        <v>#DIV/0!</v>
      </c>
      <c r="H23" s="363"/>
      <c r="I23" s="363"/>
      <c r="J23" s="213" t="s">
        <v>55</v>
      </c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ht="4.5" customHeight="1" x14ac:dyDescent="0.25">
      <c r="A24" s="344"/>
      <c r="B24" s="345"/>
      <c r="C24" s="107"/>
      <c r="D24" s="108"/>
      <c r="E24" s="109"/>
      <c r="F24" s="98"/>
      <c r="G24" s="98"/>
      <c r="H24" s="98"/>
      <c r="I24" s="98"/>
      <c r="J24" s="98"/>
      <c r="L24" s="16"/>
      <c r="M24" s="16"/>
      <c r="N24" s="16"/>
      <c r="O24" s="110"/>
      <c r="P24" s="110"/>
      <c r="Q24" s="16"/>
      <c r="R24" s="16"/>
      <c r="S24" s="16"/>
      <c r="T24" s="16"/>
      <c r="U24" s="16"/>
    </row>
    <row r="25" spans="1:21" ht="12.75" customHeight="1" x14ac:dyDescent="0.25">
      <c r="A25" s="99" t="s">
        <v>179</v>
      </c>
      <c r="B25" s="99"/>
      <c r="C25" s="99"/>
      <c r="D25" s="99"/>
      <c r="E25" s="104"/>
      <c r="F25" s="98"/>
      <c r="G25" s="98"/>
      <c r="H25" s="98"/>
      <c r="I25" s="98"/>
      <c r="J25" s="98"/>
      <c r="L25" s="16"/>
      <c r="M25" s="16"/>
      <c r="N25" s="16"/>
      <c r="O25" s="110"/>
      <c r="P25" s="16"/>
      <c r="Q25" s="16"/>
      <c r="R25" s="16"/>
      <c r="S25" s="16"/>
      <c r="T25" s="16"/>
      <c r="U25" s="16"/>
    </row>
    <row r="26" spans="1:21" ht="12.75" customHeight="1" x14ac:dyDescent="0.25">
      <c r="A26" s="364" t="s">
        <v>175</v>
      </c>
      <c r="B26" s="366"/>
      <c r="C26" s="366"/>
      <c r="D26" s="367"/>
      <c r="E26" s="111" t="s">
        <v>12</v>
      </c>
      <c r="F26" s="138"/>
      <c r="G26" s="98"/>
      <c r="H26" s="98"/>
      <c r="I26" s="98"/>
      <c r="J26" s="98"/>
      <c r="L26" s="16"/>
      <c r="M26" s="16"/>
      <c r="N26" s="16"/>
      <c r="O26" s="110"/>
      <c r="P26" s="16"/>
      <c r="Q26" s="16"/>
      <c r="R26" s="16"/>
      <c r="S26" s="16"/>
      <c r="T26" s="16"/>
      <c r="U26" s="16"/>
    </row>
    <row r="27" spans="1:21" ht="12.75" customHeight="1" x14ac:dyDescent="0.25">
      <c r="A27" s="346" t="s">
        <v>176</v>
      </c>
      <c r="B27" s="368"/>
      <c r="C27" s="368"/>
      <c r="D27" s="369"/>
      <c r="E27" s="186">
        <v>0</v>
      </c>
      <c r="F27" s="370"/>
      <c r="G27" s="98"/>
      <c r="H27" s="98"/>
      <c r="I27" s="98"/>
      <c r="J27" s="98"/>
      <c r="L27" s="16"/>
      <c r="M27" s="16"/>
      <c r="N27" s="16"/>
      <c r="O27" s="110"/>
      <c r="P27" s="16"/>
      <c r="Q27" s="16"/>
      <c r="R27" s="16"/>
      <c r="S27" s="16"/>
      <c r="T27" s="16"/>
      <c r="U27" s="16"/>
    </row>
    <row r="28" spans="1:21" ht="12.75" customHeight="1" x14ac:dyDescent="0.25">
      <c r="A28" s="346" t="s">
        <v>177</v>
      </c>
      <c r="B28" s="368"/>
      <c r="C28" s="368"/>
      <c r="D28" s="369"/>
      <c r="E28" s="186">
        <v>0</v>
      </c>
      <c r="F28" s="371"/>
      <c r="G28" s="98"/>
      <c r="H28" s="98"/>
      <c r="I28" s="98"/>
      <c r="J28" s="98"/>
      <c r="L28" s="16"/>
      <c r="M28" s="16"/>
      <c r="N28" s="16"/>
      <c r="O28" s="110"/>
      <c r="P28" s="16"/>
      <c r="Q28" s="16"/>
      <c r="R28" s="16"/>
      <c r="S28" s="16"/>
      <c r="T28" s="16"/>
      <c r="U28" s="16"/>
    </row>
    <row r="29" spans="1:21" ht="12.75" customHeight="1" x14ac:dyDescent="0.25">
      <c r="A29" s="346" t="s">
        <v>178</v>
      </c>
      <c r="B29" s="225"/>
      <c r="C29" s="225"/>
      <c r="D29" s="347"/>
      <c r="E29" s="186">
        <v>0</v>
      </c>
      <c r="F29" s="98"/>
      <c r="G29" s="374" t="s">
        <v>181</v>
      </c>
      <c r="H29" s="374"/>
      <c r="I29" s="374"/>
      <c r="J29" s="374"/>
      <c r="L29" s="16"/>
      <c r="M29" s="16"/>
      <c r="N29" s="16"/>
      <c r="O29" s="110"/>
      <c r="P29" s="16"/>
      <c r="Q29" s="16"/>
      <c r="R29" s="16"/>
      <c r="S29" s="16"/>
      <c r="T29" s="16"/>
      <c r="U29" s="16"/>
    </row>
    <row r="30" spans="1:21" ht="12.75" customHeight="1" x14ac:dyDescent="0.25">
      <c r="A30" s="364" t="s">
        <v>180</v>
      </c>
      <c r="B30" s="316"/>
      <c r="C30" s="316"/>
      <c r="D30" s="317"/>
      <c r="E30" s="188">
        <f>E27+E28+E29</f>
        <v>0</v>
      </c>
      <c r="F30" s="98"/>
      <c r="G30" s="372">
        <f>E23+E30</f>
        <v>0</v>
      </c>
      <c r="H30" s="373"/>
      <c r="I30" s="373"/>
      <c r="J30" s="373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spans="1:21" ht="12.75" customHeight="1" x14ac:dyDescent="0.25">
      <c r="A31" s="104"/>
      <c r="E31" s="136"/>
      <c r="F31" s="98"/>
      <c r="G31" s="98"/>
      <c r="H31" s="98"/>
      <c r="I31" s="98"/>
      <c r="J31" s="98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1" ht="12.75" customHeight="1" thickBot="1" x14ac:dyDescent="0.3">
      <c r="A32" s="114"/>
      <c r="B32" s="114"/>
      <c r="C32" s="115"/>
      <c r="D32" s="115"/>
      <c r="E32" s="116"/>
      <c r="F32" s="116"/>
      <c r="G32" s="116"/>
      <c r="H32" s="116"/>
      <c r="I32" s="116"/>
      <c r="J32" s="116"/>
      <c r="L32" s="16"/>
      <c r="M32" s="16"/>
      <c r="N32" s="16"/>
      <c r="O32" s="16"/>
      <c r="P32" s="16"/>
      <c r="Q32" s="16"/>
      <c r="R32" s="16"/>
      <c r="S32" s="110"/>
      <c r="T32" s="16"/>
      <c r="U32" s="16"/>
    </row>
    <row r="33" spans="1:21" ht="12.75" customHeight="1" x14ac:dyDescent="0.25">
      <c r="A33" s="18" t="s">
        <v>75</v>
      </c>
      <c r="B33" s="99"/>
      <c r="C33" s="18"/>
      <c r="D33" s="16"/>
      <c r="E33" s="16"/>
      <c r="F33" s="16"/>
      <c r="G33" s="16"/>
      <c r="H33" s="16"/>
      <c r="I33" s="16"/>
      <c r="J33" s="98"/>
      <c r="L33" s="16"/>
      <c r="M33" s="16"/>
      <c r="N33" s="16"/>
      <c r="O33" s="16"/>
      <c r="P33" s="16"/>
      <c r="Q33" s="16"/>
      <c r="R33" s="16"/>
      <c r="S33" s="110"/>
      <c r="T33" s="16"/>
      <c r="U33" s="16"/>
    </row>
    <row r="34" spans="1:21" ht="12.75" customHeight="1" x14ac:dyDescent="0.25">
      <c r="A34" s="365"/>
      <c r="B34" s="215"/>
      <c r="C34" s="215"/>
      <c r="D34" s="215"/>
      <c r="E34" s="182"/>
      <c r="F34" s="118"/>
      <c r="G34" s="118"/>
      <c r="H34" s="118"/>
      <c r="I34" s="118"/>
      <c r="J34" s="119"/>
      <c r="L34" s="16"/>
      <c r="M34" s="16"/>
      <c r="N34" s="16"/>
      <c r="O34" s="16"/>
      <c r="P34" s="16"/>
      <c r="Q34" s="16"/>
      <c r="R34" s="16"/>
      <c r="S34" s="110"/>
      <c r="T34" s="16"/>
      <c r="U34" s="16"/>
    </row>
    <row r="35" spans="1:21" ht="12.75" customHeight="1" x14ac:dyDescent="0.25">
      <c r="A35" s="120" t="s">
        <v>173</v>
      </c>
      <c r="B35" s="120"/>
      <c r="C35" s="117"/>
      <c r="D35" s="117"/>
      <c r="E35" s="117"/>
      <c r="F35" s="118"/>
      <c r="G35" s="118"/>
      <c r="H35" s="118"/>
      <c r="I35" s="118"/>
      <c r="J35" s="119"/>
      <c r="L35" s="16"/>
      <c r="M35" s="16"/>
      <c r="N35" s="16"/>
      <c r="O35" s="16"/>
      <c r="P35" s="16"/>
      <c r="Q35" s="16"/>
      <c r="R35" s="16"/>
      <c r="S35" s="110"/>
      <c r="T35" s="16"/>
      <c r="U35" s="16"/>
    </row>
    <row r="36" spans="1:21" ht="12.75" customHeight="1" x14ac:dyDescent="0.25">
      <c r="A36" s="121" t="s">
        <v>174</v>
      </c>
      <c r="B36" s="121"/>
      <c r="C36" s="121"/>
      <c r="D36" s="121"/>
      <c r="E36" s="121"/>
      <c r="F36" s="122"/>
      <c r="G36" s="118"/>
      <c r="H36" s="118"/>
      <c r="I36" s="118"/>
      <c r="J36" s="119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spans="1:21" ht="12.75" customHeight="1" x14ac:dyDescent="0.25">
      <c r="A37" s="117"/>
      <c r="B37" s="117"/>
      <c r="C37" s="117"/>
      <c r="D37" s="117"/>
      <c r="E37" s="117"/>
      <c r="F37" s="118"/>
      <c r="G37" s="118"/>
      <c r="H37" s="118"/>
      <c r="I37" s="118"/>
      <c r="J37" s="119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1" ht="12.75" customHeight="1" x14ac:dyDescent="0.25">
      <c r="A38" s="382" t="s">
        <v>74</v>
      </c>
      <c r="B38" s="316"/>
      <c r="C38" s="316"/>
      <c r="D38" s="317"/>
      <c r="E38" s="11">
        <v>0</v>
      </c>
      <c r="F38" s="118"/>
      <c r="G38" s="383" t="s">
        <v>69</v>
      </c>
      <c r="H38" s="384"/>
      <c r="I38" s="384"/>
      <c r="J38" s="384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1" ht="12.75" customHeight="1" x14ac:dyDescent="0.25">
      <c r="A39" s="382" t="s">
        <v>171</v>
      </c>
      <c r="B39" s="316"/>
      <c r="C39" s="316"/>
      <c r="D39" s="317"/>
      <c r="E39" s="186">
        <v>0</v>
      </c>
      <c r="F39" s="118"/>
      <c r="G39" s="386">
        <f>E40*0.6</f>
        <v>0</v>
      </c>
      <c r="H39" s="387"/>
      <c r="I39" s="387"/>
      <c r="J39" s="387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1" ht="12.75" customHeight="1" x14ac:dyDescent="0.25">
      <c r="A40" s="382" t="s">
        <v>172</v>
      </c>
      <c r="B40" s="316"/>
      <c r="C40" s="316"/>
      <c r="D40" s="317"/>
      <c r="E40" s="6">
        <f>E38*E39</f>
        <v>0</v>
      </c>
      <c r="F40" s="118"/>
      <c r="G40" s="387"/>
      <c r="H40" s="387"/>
      <c r="I40" s="387"/>
      <c r="J40" s="387"/>
      <c r="L40" s="16"/>
      <c r="M40" s="16"/>
      <c r="N40" s="16"/>
      <c r="O40" s="16"/>
      <c r="P40" s="16"/>
      <c r="Q40" s="16"/>
      <c r="R40" s="16"/>
      <c r="S40" s="16"/>
      <c r="T40" s="16"/>
      <c r="U40" s="16"/>
    </row>
    <row r="41" spans="1:21" ht="12.75" customHeight="1" x14ac:dyDescent="0.25">
      <c r="A41" s="117"/>
      <c r="B41" s="117"/>
      <c r="C41" s="117"/>
      <c r="D41" s="117"/>
      <c r="E41" s="117"/>
      <c r="F41" s="118"/>
      <c r="G41" s="118"/>
      <c r="H41" s="118"/>
      <c r="I41" s="118"/>
      <c r="J41" s="119"/>
      <c r="L41" s="16"/>
      <c r="M41" s="16"/>
      <c r="N41" s="16"/>
      <c r="O41" s="16"/>
      <c r="P41" s="16"/>
      <c r="Q41" s="16"/>
      <c r="R41" s="16"/>
      <c r="S41" s="16"/>
      <c r="T41" s="16"/>
      <c r="U41" s="16"/>
    </row>
    <row r="42" spans="1:21" ht="12.75" customHeight="1" x14ac:dyDescent="0.25">
      <c r="A42" s="185" t="s">
        <v>182</v>
      </c>
      <c r="B42" s="180"/>
      <c r="C42" s="180"/>
      <c r="D42" s="181"/>
      <c r="E42" s="186">
        <v>0</v>
      </c>
      <c r="F42" s="118"/>
      <c r="G42" s="118"/>
      <c r="H42" s="118"/>
      <c r="I42" s="118"/>
      <c r="J42" s="119"/>
      <c r="L42" s="16"/>
      <c r="M42" s="16"/>
      <c r="N42" s="16"/>
      <c r="O42" s="16"/>
      <c r="P42" s="16"/>
      <c r="Q42" s="16"/>
      <c r="R42" s="16"/>
      <c r="S42" s="16"/>
      <c r="T42" s="16"/>
      <c r="U42" s="16"/>
    </row>
    <row r="43" spans="1:21" ht="12.75" customHeight="1" x14ac:dyDescent="0.25">
      <c r="A43" s="117"/>
      <c r="E43" s="189"/>
      <c r="F43" s="118"/>
      <c r="G43" s="118"/>
      <c r="H43" s="118"/>
      <c r="I43" s="118"/>
      <c r="J43" s="119"/>
      <c r="L43" s="16"/>
      <c r="M43" s="16"/>
      <c r="N43" s="16"/>
      <c r="O43" s="16"/>
      <c r="P43" s="16"/>
      <c r="Q43" s="16"/>
      <c r="R43" s="16"/>
      <c r="S43" s="16"/>
      <c r="T43" s="16"/>
      <c r="U43" s="16"/>
    </row>
    <row r="44" spans="1:21" ht="12.75" customHeight="1" x14ac:dyDescent="0.25">
      <c r="A44" s="117"/>
      <c r="E44" s="189"/>
      <c r="F44" s="118"/>
      <c r="G44" s="118"/>
      <c r="H44" s="118"/>
      <c r="I44" s="118"/>
      <c r="J44" s="119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spans="1:21" ht="12.75" customHeight="1" x14ac:dyDescent="0.25">
      <c r="A45" s="348" t="s">
        <v>168</v>
      </c>
      <c r="B45" s="323"/>
      <c r="C45" s="323"/>
      <c r="D45" s="323"/>
      <c r="E45" s="323"/>
      <c r="F45" s="323"/>
      <c r="G45" s="391" t="s">
        <v>169</v>
      </c>
      <c r="H45" s="392"/>
      <c r="I45" s="392"/>
      <c r="J45" s="393"/>
      <c r="L45" s="16"/>
      <c r="M45" s="16"/>
      <c r="N45" s="16"/>
      <c r="O45" s="16"/>
      <c r="P45" s="16"/>
      <c r="Q45" s="16"/>
      <c r="R45" s="16"/>
      <c r="S45" s="16"/>
      <c r="T45" s="16"/>
      <c r="U45" s="16"/>
    </row>
    <row r="46" spans="1:21" ht="12.75" customHeight="1" x14ac:dyDescent="0.25">
      <c r="A46" s="121" t="s">
        <v>185</v>
      </c>
      <c r="B46" s="121"/>
      <c r="C46" s="121"/>
      <c r="D46" s="121"/>
      <c r="E46" s="121"/>
      <c r="G46" s="388">
        <f>G39-E42</f>
        <v>0</v>
      </c>
      <c r="H46" s="389"/>
      <c r="I46" s="389"/>
      <c r="J46" s="390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ht="12.75" customHeight="1" x14ac:dyDescent="0.25">
      <c r="A47" s="117"/>
      <c r="G47" s="190"/>
      <c r="H47" s="78"/>
      <c r="I47" s="78"/>
      <c r="J47" s="78"/>
      <c r="L47" s="16"/>
      <c r="M47" s="16"/>
      <c r="N47" s="16"/>
      <c r="O47" s="16"/>
      <c r="P47" s="16"/>
      <c r="Q47" s="16"/>
      <c r="R47" s="16"/>
      <c r="S47" s="16"/>
      <c r="T47" s="16"/>
      <c r="U47" s="16"/>
    </row>
    <row r="48" spans="1:21" ht="12.75" customHeight="1" x14ac:dyDescent="0.25">
      <c r="A48" s="198" t="s">
        <v>183</v>
      </c>
      <c r="B48" s="198"/>
      <c r="C48" s="198"/>
      <c r="D48" s="132"/>
      <c r="E48" s="141"/>
      <c r="F48" s="98"/>
      <c r="G48" s="190"/>
      <c r="H48" s="78"/>
      <c r="I48" s="78"/>
      <c r="J48" s="78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spans="1:21" ht="12.75" customHeight="1" x14ac:dyDescent="0.25">
      <c r="A49" s="199"/>
      <c r="B49" s="199"/>
      <c r="C49" s="199"/>
      <c r="D49" s="199"/>
      <c r="E49" s="200"/>
      <c r="F49" s="201"/>
      <c r="G49" s="190"/>
      <c r="H49" s="78"/>
      <c r="I49" s="78"/>
      <c r="J49" s="78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2.75" customHeight="1" x14ac:dyDescent="0.25">
      <c r="A50" s="202"/>
      <c r="B50" s="202"/>
      <c r="C50" s="202"/>
      <c r="D50" s="202"/>
      <c r="E50" s="203"/>
      <c r="F50" s="204"/>
      <c r="G50" s="190"/>
      <c r="H50" s="78"/>
      <c r="I50" s="78"/>
      <c r="J50" s="78"/>
      <c r="L50" s="16"/>
      <c r="M50" s="16"/>
      <c r="N50" s="16"/>
      <c r="O50" s="16"/>
      <c r="P50" s="16"/>
      <c r="Q50" s="16"/>
      <c r="R50" s="16"/>
      <c r="S50" s="16"/>
      <c r="T50" s="16"/>
      <c r="U50" s="16"/>
    </row>
    <row r="51" spans="1:21" ht="12.75" customHeight="1" x14ac:dyDescent="0.25">
      <c r="A51" s="205"/>
      <c r="B51" s="205"/>
      <c r="C51" s="205"/>
      <c r="D51" s="205"/>
      <c r="E51" s="206"/>
      <c r="F51" s="207"/>
      <c r="G51" s="190"/>
      <c r="H51" s="78"/>
      <c r="I51" s="78"/>
      <c r="J51" s="78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spans="1:21" ht="12.75" customHeight="1" x14ac:dyDescent="0.25">
      <c r="A52" s="117"/>
      <c r="G52" s="190"/>
      <c r="H52" s="78"/>
      <c r="I52" s="78"/>
      <c r="J52" s="78"/>
      <c r="L52" s="16"/>
      <c r="M52" s="16"/>
      <c r="N52" s="16"/>
      <c r="O52" s="16"/>
      <c r="P52" s="16"/>
      <c r="Q52" s="16"/>
      <c r="R52" s="16"/>
      <c r="S52" s="16"/>
      <c r="T52" s="16"/>
      <c r="U52" s="16"/>
    </row>
    <row r="53" spans="1:21" ht="12.75" customHeight="1" x14ac:dyDescent="0.25">
      <c r="A53" s="117"/>
      <c r="G53" s="183"/>
      <c r="H53" s="184"/>
      <c r="I53" s="184"/>
      <c r="J53" s="184"/>
      <c r="L53" s="16"/>
      <c r="M53" s="16"/>
      <c r="N53" s="16"/>
      <c r="O53" s="16"/>
      <c r="P53" s="16"/>
      <c r="Q53" s="16"/>
      <c r="R53" s="16"/>
      <c r="S53" s="16"/>
      <c r="T53" s="16"/>
      <c r="U53" s="16"/>
    </row>
    <row r="54" spans="1:21" ht="12.75" customHeight="1" thickBot="1" x14ac:dyDescent="0.3">
      <c r="A54" s="121"/>
      <c r="B54" s="123"/>
      <c r="C54" s="123"/>
      <c r="D54" s="124"/>
      <c r="E54" s="124"/>
      <c r="F54" s="124"/>
      <c r="G54" s="124"/>
      <c r="H54" s="125"/>
      <c r="I54" s="126"/>
      <c r="J54" s="126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spans="1:21" ht="5.25" customHeight="1" x14ac:dyDescent="0.25">
      <c r="A55" s="127"/>
      <c r="B55" s="128"/>
      <c r="C55" s="128"/>
      <c r="D55" s="127"/>
      <c r="E55" s="127"/>
      <c r="F55" s="127"/>
      <c r="G55" s="127"/>
      <c r="H55" s="127"/>
      <c r="I55" s="127"/>
      <c r="J55" s="127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spans="1:21" ht="12.75" customHeight="1" x14ac:dyDescent="0.25">
      <c r="A56" s="377" t="s">
        <v>78</v>
      </c>
      <c r="B56" s="378"/>
      <c r="C56" s="378"/>
      <c r="D56" s="379"/>
      <c r="E56" s="380" t="s">
        <v>73</v>
      </c>
      <c r="F56" s="298"/>
      <c r="G56" s="298"/>
      <c r="H56" s="298"/>
      <c r="I56" s="298"/>
      <c r="J56" s="381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5.25" customHeight="1" thickBot="1" x14ac:dyDescent="0.3">
      <c r="A57" s="116"/>
      <c r="B57" s="116"/>
      <c r="C57" s="116"/>
      <c r="D57" s="116"/>
      <c r="E57" s="116"/>
      <c r="F57" s="116"/>
      <c r="G57" s="116"/>
      <c r="H57" s="116"/>
      <c r="I57" s="116"/>
      <c r="J57" s="1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12.75" customHeight="1" x14ac:dyDescent="0.25">
      <c r="A58" s="104" t="s">
        <v>17</v>
      </c>
      <c r="B58" s="104"/>
      <c r="C58" s="104"/>
      <c r="D58" s="344" t="s">
        <v>18</v>
      </c>
      <c r="E58" s="344"/>
      <c r="F58" s="351">
        <f>'SP-2_VereinsK-50'!F51</f>
        <v>0</v>
      </c>
      <c r="G58" s="351"/>
      <c r="H58" s="351"/>
      <c r="I58" s="351"/>
      <c r="J58" s="351"/>
      <c r="L58" s="16"/>
      <c r="M58" s="16"/>
      <c r="N58" s="16"/>
      <c r="O58" s="16"/>
      <c r="P58" s="16"/>
      <c r="Q58" s="16"/>
      <c r="R58" s="16"/>
      <c r="S58" s="16"/>
      <c r="T58" s="16"/>
      <c r="U58" s="16"/>
    </row>
    <row r="59" spans="1:21" ht="12.75" customHeight="1" thickBot="1" x14ac:dyDescent="0.3">
      <c r="A59" s="129" t="s">
        <v>21</v>
      </c>
      <c r="B59" s="339">
        <f>G1_Gebühren!B60</f>
        <v>0</v>
      </c>
      <c r="C59" s="339"/>
      <c r="D59" s="349" t="s">
        <v>20</v>
      </c>
      <c r="E59" s="349"/>
      <c r="F59" s="350">
        <f>'SP-2_VereinsK-50'!F52</f>
        <v>0</v>
      </c>
      <c r="G59" s="350"/>
      <c r="H59" s="350"/>
      <c r="I59" s="350"/>
      <c r="J59" s="350"/>
      <c r="L59" s="16"/>
      <c r="M59" s="16"/>
      <c r="N59" s="110"/>
      <c r="O59" s="16"/>
      <c r="P59" s="16"/>
      <c r="Q59" s="16"/>
      <c r="R59" s="16"/>
      <c r="S59" s="16"/>
      <c r="T59" s="16"/>
      <c r="U59" s="16"/>
    </row>
    <row r="60" spans="1:21" ht="12.75" customHeight="1" x14ac:dyDescent="0.25">
      <c r="A60" s="17" t="s">
        <v>76</v>
      </c>
      <c r="B60" s="17"/>
      <c r="C60" s="17"/>
      <c r="D60" s="17"/>
      <c r="E60" s="17"/>
      <c r="F60" s="29"/>
      <c r="G60" s="313" t="s">
        <v>94</v>
      </c>
      <c r="H60" s="314"/>
      <c r="I60" s="314"/>
      <c r="J60" s="314"/>
      <c r="L60" s="16"/>
      <c r="M60" s="16"/>
      <c r="N60" s="16"/>
      <c r="O60" s="16"/>
      <c r="P60" s="16"/>
      <c r="Q60" s="16"/>
      <c r="R60" s="16"/>
      <c r="S60" s="16"/>
      <c r="T60" s="16"/>
      <c r="U60" s="16"/>
    </row>
    <row r="61" spans="1:21" ht="12.75" customHeight="1" x14ac:dyDescent="0.25">
      <c r="A61" s="48"/>
      <c r="B61" s="48"/>
      <c r="C61" s="48"/>
      <c r="D61" s="48"/>
      <c r="E61" s="48"/>
      <c r="F61" s="130"/>
      <c r="G61" s="130"/>
      <c r="H61" s="130"/>
      <c r="I61" s="130"/>
      <c r="J61" s="131"/>
      <c r="L61" s="16"/>
      <c r="M61" s="16"/>
      <c r="N61" s="16"/>
      <c r="O61" s="16"/>
      <c r="P61" s="16"/>
      <c r="Q61" s="16"/>
      <c r="R61" s="16"/>
      <c r="S61" s="16"/>
      <c r="T61" s="16"/>
      <c r="U61" s="16"/>
    </row>
    <row r="62" spans="1:21" ht="12.75" customHeight="1" x14ac:dyDescent="0.25">
      <c r="A62" s="98"/>
      <c r="B62" s="98"/>
      <c r="C62" s="98"/>
      <c r="D62" s="98"/>
      <c r="E62" s="98"/>
      <c r="F62" s="104"/>
      <c r="G62" s="104"/>
      <c r="H62" s="104"/>
      <c r="I62" s="98"/>
      <c r="J62" s="98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spans="1:21" ht="12.75" customHeight="1" x14ac:dyDescent="0.25">
      <c r="A63" s="98"/>
      <c r="B63" s="98"/>
      <c r="C63" s="98"/>
      <c r="D63" s="98"/>
      <c r="E63" s="98"/>
      <c r="F63" s="121"/>
      <c r="G63" s="121"/>
      <c r="H63" s="104"/>
      <c r="I63" s="98"/>
      <c r="J63" s="98"/>
      <c r="L63" s="16"/>
      <c r="M63" s="16"/>
      <c r="N63" s="16"/>
      <c r="O63" s="16"/>
      <c r="P63" s="16"/>
      <c r="Q63" s="16"/>
      <c r="R63" s="16"/>
      <c r="S63" s="16"/>
      <c r="T63" s="16"/>
      <c r="U63" s="16"/>
    </row>
    <row r="64" spans="1:21" ht="12.75" customHeight="1" x14ac:dyDescent="0.25">
      <c r="A64" s="48"/>
      <c r="B64" s="48"/>
      <c r="C64" s="48"/>
      <c r="D64" s="48"/>
      <c r="E64" s="48"/>
      <c r="F64" s="130"/>
      <c r="G64" s="130"/>
      <c r="H64" s="130"/>
      <c r="I64" s="130"/>
      <c r="J64" s="131"/>
      <c r="L64" s="16"/>
      <c r="M64" s="16"/>
      <c r="N64" s="16"/>
      <c r="O64" s="110"/>
      <c r="P64" s="16"/>
      <c r="Q64" s="16"/>
      <c r="R64" s="16"/>
      <c r="S64" s="110"/>
      <c r="T64" s="16"/>
      <c r="U64" s="16"/>
    </row>
    <row r="65" spans="1:21" ht="12.75" customHeight="1" x14ac:dyDescent="0.25">
      <c r="A65" s="98"/>
      <c r="B65" s="98"/>
      <c r="C65" s="98"/>
      <c r="D65" s="98"/>
      <c r="E65" s="98"/>
      <c r="F65" s="104"/>
      <c r="G65" s="104"/>
      <c r="H65" s="104"/>
      <c r="I65" s="98"/>
      <c r="J65" s="98"/>
      <c r="L65" s="16"/>
      <c r="M65" s="16"/>
      <c r="N65" s="16"/>
      <c r="O65" s="16"/>
      <c r="P65" s="16"/>
      <c r="Q65" s="16"/>
      <c r="R65" s="16"/>
      <c r="S65" s="16"/>
      <c r="T65" s="16"/>
      <c r="U65" s="16"/>
    </row>
    <row r="66" spans="1:21" ht="12.75" customHeight="1" x14ac:dyDescent="0.25">
      <c r="A66" s="98"/>
      <c r="B66" s="98"/>
      <c r="C66" s="98"/>
      <c r="D66" s="98"/>
      <c r="E66" s="98"/>
      <c r="F66" s="121"/>
      <c r="G66" s="121"/>
      <c r="H66" s="104"/>
      <c r="I66" s="98"/>
      <c r="J66" s="98"/>
      <c r="L66" s="16"/>
      <c r="M66" s="16"/>
      <c r="N66" s="16"/>
      <c r="O66" s="16"/>
      <c r="P66" s="16"/>
      <c r="Q66" s="16"/>
      <c r="R66" s="16"/>
      <c r="S66" s="16"/>
      <c r="T66" s="110"/>
      <c r="U66" s="16"/>
    </row>
    <row r="67" spans="1:21" ht="12.75" customHeight="1" x14ac:dyDescent="0.25">
      <c r="A67" s="98"/>
      <c r="B67" s="98"/>
      <c r="C67" s="98"/>
      <c r="D67" s="98"/>
      <c r="E67" s="98"/>
      <c r="F67" s="98"/>
      <c r="G67" s="98"/>
      <c r="H67" s="98"/>
      <c r="I67" s="98"/>
      <c r="J67" s="98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spans="1:21" ht="12.75" customHeight="1" x14ac:dyDescent="0.25">
      <c r="A68" s="98"/>
      <c r="B68" s="98"/>
      <c r="C68" s="98"/>
      <c r="D68" s="98"/>
      <c r="E68" s="98"/>
      <c r="F68" s="98"/>
      <c r="G68" s="98"/>
      <c r="H68" s="98"/>
      <c r="I68" s="98"/>
      <c r="J68" s="98"/>
      <c r="L68" s="16"/>
      <c r="M68" s="16"/>
      <c r="N68" s="16"/>
      <c r="O68" s="16"/>
      <c r="P68" s="16"/>
      <c r="Q68" s="16"/>
      <c r="R68" s="16"/>
      <c r="S68" s="16"/>
      <c r="T68" s="16"/>
      <c r="U68" s="16"/>
    </row>
    <row r="69" spans="1:21" ht="12.75" customHeight="1" x14ac:dyDescent="0.25">
      <c r="A69" s="98"/>
      <c r="B69" s="98"/>
      <c r="C69" s="98"/>
      <c r="D69" s="98"/>
      <c r="E69" s="98"/>
      <c r="F69" s="98"/>
      <c r="G69" s="98"/>
      <c r="H69" s="98"/>
      <c r="I69" s="98"/>
      <c r="J69" s="98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spans="1:21" x14ac:dyDescent="0.25">
      <c r="A70" s="98"/>
      <c r="B70" s="98"/>
      <c r="C70" s="98"/>
      <c r="D70" s="98"/>
      <c r="E70" s="98"/>
      <c r="F70" s="98"/>
      <c r="G70" s="98"/>
      <c r="H70" s="98"/>
      <c r="I70" s="98"/>
      <c r="J70" s="98"/>
      <c r="L70" s="16"/>
      <c r="M70" s="16"/>
      <c r="N70" s="16"/>
      <c r="O70" s="16"/>
      <c r="P70" s="16"/>
      <c r="Q70" s="16"/>
      <c r="R70" s="16"/>
      <c r="S70" s="16"/>
      <c r="T70" s="16"/>
      <c r="U70" s="16"/>
    </row>
    <row r="71" spans="1:21" x14ac:dyDescent="0.25">
      <c r="A71" s="18"/>
      <c r="B71" s="99"/>
      <c r="C71" s="18"/>
      <c r="D71" s="16"/>
      <c r="E71" s="16"/>
      <c r="F71" s="16"/>
      <c r="G71" s="16"/>
      <c r="H71" s="16"/>
      <c r="I71" s="16"/>
      <c r="J71" s="98"/>
      <c r="L71" s="16"/>
      <c r="M71" s="16"/>
      <c r="N71" s="16"/>
      <c r="O71" s="16"/>
      <c r="P71" s="16"/>
      <c r="Q71" s="16"/>
      <c r="R71" s="16"/>
      <c r="S71" s="16"/>
      <c r="T71" s="16"/>
      <c r="U71" s="16"/>
    </row>
    <row r="72" spans="1:21" x14ac:dyDescent="0.25">
      <c r="A72" s="121"/>
      <c r="B72" s="121"/>
      <c r="C72" s="121"/>
      <c r="D72" s="121"/>
      <c r="E72" s="121"/>
      <c r="F72" s="16"/>
      <c r="G72" s="16"/>
      <c r="H72" s="16"/>
      <c r="I72" s="16"/>
      <c r="J72" s="98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spans="1:21" x14ac:dyDescent="0.25">
      <c r="A73" s="360"/>
      <c r="B73" s="361"/>
      <c r="C73" s="361"/>
      <c r="D73" s="361"/>
      <c r="E73" s="133"/>
      <c r="F73" s="98"/>
      <c r="G73" s="98"/>
      <c r="H73" s="98"/>
      <c r="I73" s="98"/>
      <c r="J73" s="98"/>
      <c r="K73" s="16"/>
      <c r="L73" s="134"/>
      <c r="M73" s="16"/>
      <c r="N73" s="16"/>
      <c r="O73" s="16"/>
      <c r="P73" s="16"/>
      <c r="Q73" s="16"/>
      <c r="R73" s="16"/>
      <c r="S73" s="16"/>
      <c r="T73" s="16"/>
    </row>
    <row r="74" spans="1:21" x14ac:dyDescent="0.25">
      <c r="A74" s="360"/>
      <c r="B74" s="361"/>
      <c r="C74" s="361"/>
      <c r="D74" s="361"/>
      <c r="E74" s="108"/>
      <c r="F74" s="98"/>
      <c r="G74" s="98"/>
      <c r="H74" s="98"/>
      <c r="I74" s="98"/>
      <c r="J74" s="98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1" x14ac:dyDescent="0.25">
      <c r="A75" s="360"/>
      <c r="B75" s="361"/>
      <c r="C75" s="361"/>
      <c r="D75" s="361"/>
      <c r="E75" s="135"/>
      <c r="F75" s="98"/>
      <c r="G75" s="98"/>
      <c r="H75" s="98"/>
      <c r="I75" s="98"/>
      <c r="J75" s="98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1" x14ac:dyDescent="0.25">
      <c r="A76" s="98"/>
      <c r="B76" s="98"/>
      <c r="C76" s="98"/>
      <c r="D76" s="98"/>
      <c r="E76" s="98"/>
      <c r="F76" s="98"/>
      <c r="G76" s="98"/>
      <c r="H76" s="98"/>
      <c r="I76" s="98"/>
      <c r="J76" s="98"/>
      <c r="K76" s="16"/>
      <c r="L76" s="16"/>
      <c r="M76" s="16"/>
      <c r="N76" s="16"/>
      <c r="O76" s="16"/>
      <c r="P76" s="16"/>
      <c r="Q76" s="16"/>
      <c r="R76" s="16"/>
      <c r="S76" s="16"/>
      <c r="T76" s="16"/>
    </row>
    <row r="77" spans="1:21" x14ac:dyDescent="0.25">
      <c r="A77" s="344"/>
      <c r="B77" s="215"/>
      <c r="C77" s="215"/>
      <c r="D77" s="215"/>
      <c r="E77" s="136"/>
      <c r="F77" s="104"/>
      <c r="G77" s="104"/>
      <c r="H77" s="109"/>
      <c r="I77" s="98"/>
      <c r="J77" s="98"/>
      <c r="K77" s="16"/>
      <c r="L77" s="16"/>
      <c r="M77" s="16"/>
      <c r="N77" s="16"/>
      <c r="O77" s="16"/>
      <c r="P77" s="16"/>
      <c r="Q77" s="16"/>
      <c r="R77" s="16"/>
      <c r="S77" s="16"/>
      <c r="T77" s="16"/>
    </row>
    <row r="78" spans="1:21" x14ac:dyDescent="0.25">
      <c r="A78" s="344"/>
      <c r="B78" s="215"/>
      <c r="C78" s="215"/>
      <c r="E78" s="109"/>
      <c r="F78" s="98"/>
      <c r="G78" s="98"/>
      <c r="H78" s="98"/>
      <c r="I78" s="98"/>
      <c r="J78" s="98"/>
      <c r="K78" s="16"/>
      <c r="L78" s="16"/>
      <c r="M78" s="16"/>
      <c r="N78" s="16"/>
      <c r="O78" s="16"/>
      <c r="P78" s="16"/>
      <c r="Q78" s="16"/>
      <c r="R78" s="16"/>
      <c r="S78" s="16"/>
      <c r="T78" s="16"/>
    </row>
    <row r="79" spans="1:21" x14ac:dyDescent="0.25">
      <c r="A79" s="355"/>
      <c r="B79" s="356"/>
      <c r="C79" s="356"/>
      <c r="D79" s="357"/>
      <c r="E79" s="357"/>
      <c r="F79" s="357"/>
      <c r="G79" s="357"/>
      <c r="H79" s="358"/>
      <c r="I79" s="359"/>
      <c r="J79" s="359"/>
      <c r="K79" s="16"/>
      <c r="L79" s="16"/>
      <c r="M79" s="16"/>
      <c r="N79" s="16"/>
      <c r="O79" s="16"/>
      <c r="P79" s="16"/>
      <c r="Q79" s="16"/>
      <c r="R79" s="16"/>
      <c r="S79" s="16"/>
      <c r="T79" s="16"/>
    </row>
    <row r="80" spans="1:21" x14ac:dyDescent="0.25">
      <c r="K80" s="16"/>
      <c r="L80" s="16"/>
      <c r="M80" s="16"/>
      <c r="N80" s="16"/>
      <c r="O80" s="16"/>
      <c r="P80" s="16"/>
      <c r="Q80" s="16"/>
      <c r="R80" s="16"/>
      <c r="S80" s="16"/>
      <c r="T80" s="16"/>
    </row>
    <row r="81" spans="11:20" x14ac:dyDescent="0.25">
      <c r="K81" s="16"/>
      <c r="L81" s="16"/>
      <c r="M81" s="16"/>
      <c r="N81" s="16"/>
      <c r="O81" s="16"/>
      <c r="P81" s="16"/>
      <c r="Q81" s="16"/>
      <c r="R81" s="16"/>
      <c r="S81" s="16"/>
      <c r="T81" s="16"/>
    </row>
    <row r="82" spans="11:20" x14ac:dyDescent="0.25">
      <c r="K82" s="16"/>
      <c r="L82" s="16"/>
      <c r="M82" s="16"/>
      <c r="N82" s="16"/>
      <c r="O82" s="16"/>
      <c r="P82" s="16"/>
      <c r="Q82" s="16"/>
      <c r="R82" s="16"/>
      <c r="S82" s="16"/>
      <c r="T82" s="16"/>
    </row>
    <row r="83" spans="11:20" x14ac:dyDescent="0.25">
      <c r="K83" s="16"/>
      <c r="L83" s="16"/>
      <c r="M83" s="16"/>
      <c r="N83" s="16"/>
      <c r="O83" s="16"/>
      <c r="P83" s="16"/>
      <c r="Q83" s="16"/>
      <c r="R83" s="16"/>
      <c r="S83" s="16"/>
      <c r="T83" s="16"/>
    </row>
    <row r="84" spans="11:20" x14ac:dyDescent="0.25">
      <c r="K84" s="16"/>
      <c r="L84" s="16"/>
      <c r="M84" s="16"/>
      <c r="N84" s="16"/>
      <c r="O84" s="16"/>
      <c r="P84" s="16"/>
      <c r="Q84" s="16"/>
      <c r="R84" s="16"/>
      <c r="S84" s="16"/>
      <c r="T84" s="16"/>
    </row>
    <row r="85" spans="11:20" x14ac:dyDescent="0.25">
      <c r="K85" s="16"/>
      <c r="L85" s="16"/>
      <c r="M85" s="16"/>
      <c r="N85" s="16"/>
      <c r="O85" s="16"/>
      <c r="P85" s="16"/>
      <c r="Q85" s="16"/>
      <c r="R85" s="16"/>
      <c r="S85" s="16"/>
      <c r="T85" s="16"/>
    </row>
    <row r="86" spans="11:20" x14ac:dyDescent="0.25">
      <c r="K86" s="16"/>
      <c r="L86" s="16"/>
      <c r="M86" s="16"/>
      <c r="N86" s="16"/>
      <c r="O86" s="16"/>
      <c r="P86" s="16"/>
      <c r="Q86" s="16"/>
      <c r="R86" s="16"/>
      <c r="S86" s="16"/>
      <c r="T86" s="16"/>
    </row>
    <row r="87" spans="11:20" x14ac:dyDescent="0.25">
      <c r="K87" s="16"/>
      <c r="L87" s="16"/>
      <c r="M87" s="16"/>
      <c r="N87" s="16"/>
      <c r="O87" s="16"/>
      <c r="P87" s="16"/>
      <c r="Q87" s="16"/>
      <c r="R87" s="16"/>
      <c r="S87" s="16"/>
      <c r="T87" s="16"/>
    </row>
    <row r="88" spans="11:20" x14ac:dyDescent="0.25">
      <c r="K88" s="16"/>
      <c r="L88" s="16"/>
      <c r="M88" s="16"/>
      <c r="N88" s="16"/>
      <c r="O88" s="16"/>
      <c r="P88" s="16"/>
      <c r="Q88" s="16"/>
      <c r="R88" s="16"/>
      <c r="S88" s="16"/>
      <c r="T88" s="16"/>
    </row>
    <row r="89" spans="11:20" x14ac:dyDescent="0.25">
      <c r="K89" s="16"/>
      <c r="L89" s="16"/>
      <c r="M89" s="16"/>
      <c r="N89" s="16"/>
      <c r="O89" s="16"/>
      <c r="P89" s="16"/>
      <c r="Q89" s="16"/>
      <c r="R89" s="16"/>
      <c r="S89" s="16"/>
      <c r="T89" s="16"/>
    </row>
    <row r="90" spans="11:20" x14ac:dyDescent="0.25">
      <c r="K90" s="16"/>
      <c r="L90" s="16"/>
      <c r="M90" s="16"/>
      <c r="N90" s="16"/>
      <c r="O90" s="16"/>
      <c r="P90" s="16"/>
      <c r="Q90" s="16"/>
      <c r="R90" s="16"/>
      <c r="S90" s="16"/>
      <c r="T90" s="16"/>
    </row>
    <row r="91" spans="11:20" x14ac:dyDescent="0.25">
      <c r="K91" s="16"/>
      <c r="L91" s="16"/>
      <c r="M91" s="16"/>
      <c r="N91" s="16"/>
      <c r="O91" s="16"/>
      <c r="P91" s="16"/>
      <c r="Q91" s="16"/>
      <c r="R91" s="16"/>
      <c r="S91" s="16"/>
      <c r="T91" s="16"/>
    </row>
  </sheetData>
  <sheetProtection algorithmName="SHA-512" hashValue="SbEhm8T3PfHaxpzhjxU1ochp+Izu9pXhtwXH9FfSGPSPmbBXYTjz5Ohhk43kORkjkxFjQMWjt+RSBkITBGtm+g==" saltValue="N0PTZ3Pzgx3IKJeLmoKaUg==" spinCount="100000" sheet="1" objects="1" scenarios="1"/>
  <mergeCells count="53">
    <mergeCell ref="G60:J60"/>
    <mergeCell ref="D58:E58"/>
    <mergeCell ref="F58:J58"/>
    <mergeCell ref="B59:C59"/>
    <mergeCell ref="D59:E59"/>
    <mergeCell ref="F59:J59"/>
    <mergeCell ref="A56:D56"/>
    <mergeCell ref="E56:J56"/>
    <mergeCell ref="A39:D39"/>
    <mergeCell ref="G39:J40"/>
    <mergeCell ref="A45:F45"/>
    <mergeCell ref="G45:J45"/>
    <mergeCell ref="G46:J46"/>
    <mergeCell ref="A40:D40"/>
    <mergeCell ref="G29:J29"/>
    <mergeCell ref="A30:D30"/>
    <mergeCell ref="G30:J30"/>
    <mergeCell ref="A34:D34"/>
    <mergeCell ref="A38:D38"/>
    <mergeCell ref="G38:J38"/>
    <mergeCell ref="A29:D29"/>
    <mergeCell ref="A13:B13"/>
    <mergeCell ref="C13:D13"/>
    <mergeCell ref="E13:E14"/>
    <mergeCell ref="A14:B14"/>
    <mergeCell ref="C14:D14"/>
    <mergeCell ref="A17:B17"/>
    <mergeCell ref="A18:B18"/>
    <mergeCell ref="A19:B19"/>
    <mergeCell ref="A20:B20"/>
    <mergeCell ref="A21:B21"/>
    <mergeCell ref="C3:J3"/>
    <mergeCell ref="C4:J4"/>
    <mergeCell ref="C5:J5"/>
    <mergeCell ref="A12:B12"/>
    <mergeCell ref="C12:D12"/>
    <mergeCell ref="A7:C7"/>
    <mergeCell ref="G22:J22"/>
    <mergeCell ref="G23:I23"/>
    <mergeCell ref="A79:G79"/>
    <mergeCell ref="H79:J79"/>
    <mergeCell ref="A73:D73"/>
    <mergeCell ref="A74:D74"/>
    <mergeCell ref="A75:D75"/>
    <mergeCell ref="A77:D77"/>
    <mergeCell ref="A78:C78"/>
    <mergeCell ref="F27:F28"/>
    <mergeCell ref="A28:D28"/>
    <mergeCell ref="A22:B22"/>
    <mergeCell ref="A23:B23"/>
    <mergeCell ref="A24:B24"/>
    <mergeCell ref="A26:D26"/>
    <mergeCell ref="A27:D27"/>
  </mergeCells>
  <hyperlinks>
    <hyperlink ref="G60" r:id="rId1" display="josef.huser@agsv.ch" xr:uid="{9A84D4AE-528C-41C4-B2DD-6A2C3BAE8425}"/>
  </hyperlinks>
  <pageMargins left="0.51181102362204722" right="0.31496062992125984" top="0.35433070866141736" bottom="0.31496062992125984" header="0.35433070866141736" footer="0.27559055118110237"/>
  <pageSetup paperSize="9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10</vt:i4>
      </vt:variant>
      <vt:variant>
        <vt:lpstr>Benannte Bereiche</vt:lpstr>
      </vt:variant>
      <vt:variant>
        <vt:i4>9</vt:i4>
      </vt:variant>
    </vt:vector>
  </HeadingPairs>
  <TitlesOfParts>
    <vt:vector size="19" baseType="lpstr">
      <vt:lpstr>Form-Info</vt:lpstr>
      <vt:lpstr>G1_Gebühren</vt:lpstr>
      <vt:lpstr>SP-2_VereinsK-25</vt:lpstr>
      <vt:lpstr>SP-2_VereinsK-50</vt:lpstr>
      <vt:lpstr>SP-4_Einz-Gru-VerWk</vt:lpstr>
      <vt:lpstr>SP-5_Auszahler</vt:lpstr>
      <vt:lpstr>SP-6_Anderer Stich</vt:lpstr>
      <vt:lpstr>AS-1_Einz-Gru-VerWk</vt:lpstr>
      <vt:lpstr>AS-2_Auszahler</vt:lpstr>
      <vt:lpstr>AS-3_Anderer Stich</vt:lpstr>
      <vt:lpstr>'AS-1_Einz-Gru-VerWk'!Druckbereich</vt:lpstr>
      <vt:lpstr>'AS-2_Auszahler'!Druckbereich</vt:lpstr>
      <vt:lpstr>'AS-3_Anderer Stich'!Druckbereich</vt:lpstr>
      <vt:lpstr>G1_Gebühren!Druckbereich</vt:lpstr>
      <vt:lpstr>'SP-2_VereinsK-25'!Druckbereich</vt:lpstr>
      <vt:lpstr>'SP-2_VereinsK-50'!Druckbereich</vt:lpstr>
      <vt:lpstr>'SP-4_Einz-Gru-VerWk'!Druckbereich</vt:lpstr>
      <vt:lpstr>'SP-5_Auszahler'!Druckbereich</vt:lpstr>
      <vt:lpstr>'SP-6_Anderer Stich'!Druckbereich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Kläntschi</dc:creator>
  <cp:lastModifiedBy>Paul Kläntschi</cp:lastModifiedBy>
  <cp:lastPrinted>2024-04-10T13:22:47Z</cp:lastPrinted>
  <dcterms:created xsi:type="dcterms:W3CDTF">2024-02-25T13:08:29Z</dcterms:created>
  <dcterms:modified xsi:type="dcterms:W3CDTF">2024-04-10T14:08:02Z</dcterms:modified>
</cp:coreProperties>
</file>